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2\ноябрь 22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1">'Приложение 2-ТЭО'!$A$1:$BL$21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F11" i="1" l="1"/>
  <c r="G11" i="1"/>
  <c r="I11" i="1"/>
  <c r="J11" i="1"/>
  <c r="K11" i="1"/>
  <c r="L11" i="1"/>
  <c r="M11" i="1"/>
  <c r="N11" i="1"/>
  <c r="O11" i="1"/>
  <c r="P11" i="1"/>
  <c r="Q11" i="1"/>
  <c r="R11" i="1"/>
  <c r="S11" i="1"/>
  <c r="U11" i="1"/>
  <c r="V11" i="1"/>
  <c r="W11" i="1"/>
  <c r="X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H15" i="1"/>
  <c r="BC15" i="1"/>
  <c r="AX15" i="1"/>
  <c r="AS15" i="1"/>
  <c r="AN15" i="1"/>
  <c r="AI15" i="1"/>
  <c r="AD15" i="1"/>
  <c r="Y15" i="1"/>
  <c r="T15" i="1"/>
  <c r="O15" i="1"/>
  <c r="E15" i="1" s="1"/>
  <c r="J15" i="1"/>
  <c r="I15" i="1"/>
  <c r="H15" i="1"/>
  <c r="G15" i="1"/>
  <c r="F15" i="1"/>
  <c r="G18" i="1" l="1"/>
  <c r="H18" i="1"/>
  <c r="G19" i="1"/>
  <c r="H19" i="1"/>
  <c r="G20" i="1"/>
  <c r="H20" i="1"/>
  <c r="G21" i="1"/>
  <c r="H21" i="1"/>
  <c r="H17" i="1"/>
  <c r="G17" i="1"/>
  <c r="T18" i="1"/>
  <c r="T19" i="1"/>
  <c r="T20" i="1"/>
  <c r="T21" i="1"/>
  <c r="T17" i="1"/>
  <c r="U16" i="1"/>
  <c r="U10" i="1" s="1"/>
  <c r="V16" i="1"/>
  <c r="V10" i="1" s="1"/>
  <c r="W16" i="1"/>
  <c r="W10" i="1" s="1"/>
  <c r="X16" i="1"/>
  <c r="AE16" i="1"/>
  <c r="AF16" i="1"/>
  <c r="AG16" i="1"/>
  <c r="AG10" i="1" s="1"/>
  <c r="AF10" i="1"/>
  <c r="AD18" i="1"/>
  <c r="AD19" i="1"/>
  <c r="AD20" i="1"/>
  <c r="AD21" i="1"/>
  <c r="AD17" i="1"/>
  <c r="L10" i="1"/>
  <c r="P10" i="1"/>
  <c r="X10" i="1"/>
  <c r="AB10" i="1"/>
  <c r="AJ10" i="1"/>
  <c r="AN10" i="1"/>
  <c r="AR10" i="1"/>
  <c r="AV10" i="1"/>
  <c r="AZ10" i="1"/>
  <c r="BD10" i="1"/>
  <c r="BH10" i="1"/>
  <c r="BL10" i="1"/>
  <c r="J16" i="1"/>
  <c r="J10" i="1" s="1"/>
  <c r="K16" i="1"/>
  <c r="K10" i="1" s="1"/>
  <c r="L16" i="1"/>
  <c r="M16" i="1"/>
  <c r="M10" i="1" s="1"/>
  <c r="N16" i="1"/>
  <c r="N10" i="1" s="1"/>
  <c r="O16" i="1"/>
  <c r="O10" i="1" s="1"/>
  <c r="P16" i="1"/>
  <c r="Q16" i="1"/>
  <c r="Q10" i="1" s="1"/>
  <c r="R16" i="1"/>
  <c r="R10" i="1" s="1"/>
  <c r="S16" i="1"/>
  <c r="S10" i="1" s="1"/>
  <c r="Y16" i="1"/>
  <c r="Z16" i="1"/>
  <c r="Z10" i="1" s="1"/>
  <c r="AA16" i="1"/>
  <c r="AA10" i="1" s="1"/>
  <c r="AB16" i="1"/>
  <c r="AC16" i="1"/>
  <c r="AC10" i="1" s="1"/>
  <c r="AE10" i="1"/>
  <c r="AH16" i="1"/>
  <c r="AH10" i="1" s="1"/>
  <c r="AI16" i="1"/>
  <c r="AI10" i="1" s="1"/>
  <c r="AJ16" i="1"/>
  <c r="AK16" i="1"/>
  <c r="AK10" i="1" s="1"/>
  <c r="AL16" i="1"/>
  <c r="AL10" i="1" s="1"/>
  <c r="AM16" i="1"/>
  <c r="AM10" i="1" s="1"/>
  <c r="AN16" i="1"/>
  <c r="AO16" i="1"/>
  <c r="AO10" i="1" s="1"/>
  <c r="AP16" i="1"/>
  <c r="AP10" i="1" s="1"/>
  <c r="AQ16" i="1"/>
  <c r="AQ10" i="1" s="1"/>
  <c r="AR16" i="1"/>
  <c r="AS16" i="1"/>
  <c r="AS10" i="1" s="1"/>
  <c r="AT16" i="1"/>
  <c r="AT10" i="1" s="1"/>
  <c r="AU16" i="1"/>
  <c r="AU10" i="1" s="1"/>
  <c r="AV16" i="1"/>
  <c r="AW16" i="1"/>
  <c r="AW10" i="1" s="1"/>
  <c r="AX16" i="1"/>
  <c r="AX10" i="1" s="1"/>
  <c r="AY16" i="1"/>
  <c r="AY10" i="1" s="1"/>
  <c r="AZ16" i="1"/>
  <c r="BA16" i="1"/>
  <c r="BA10" i="1" s="1"/>
  <c r="BB16" i="1"/>
  <c r="BB10" i="1" s="1"/>
  <c r="BC16" i="1"/>
  <c r="BC10" i="1" s="1"/>
  <c r="BD16" i="1"/>
  <c r="BE16" i="1"/>
  <c r="BE10" i="1" s="1"/>
  <c r="BF16" i="1"/>
  <c r="BF10" i="1" s="1"/>
  <c r="BG16" i="1"/>
  <c r="BG10" i="1" s="1"/>
  <c r="BH16" i="1"/>
  <c r="BI16" i="1"/>
  <c r="BI10" i="1" s="1"/>
  <c r="BJ16" i="1"/>
  <c r="BJ10" i="1" s="1"/>
  <c r="BK16" i="1"/>
  <c r="BK10" i="1" s="1"/>
  <c r="BL16" i="1"/>
  <c r="BH21" i="1"/>
  <c r="BC21" i="1"/>
  <c r="AX21" i="1"/>
  <c r="AS21" i="1"/>
  <c r="AN21" i="1"/>
  <c r="AI21" i="1"/>
  <c r="Y21" i="1"/>
  <c r="O21" i="1"/>
  <c r="J21" i="1"/>
  <c r="I21" i="1"/>
  <c r="F21" i="1"/>
  <c r="BH20" i="1"/>
  <c r="BC20" i="1"/>
  <c r="AX20" i="1"/>
  <c r="AS20" i="1"/>
  <c r="AN20" i="1"/>
  <c r="AI20" i="1"/>
  <c r="Y20" i="1"/>
  <c r="O20" i="1"/>
  <c r="J20" i="1"/>
  <c r="I20" i="1"/>
  <c r="F20" i="1"/>
  <c r="E20" i="1" l="1"/>
  <c r="E21" i="1"/>
  <c r="BH19" i="1"/>
  <c r="BC19" i="1"/>
  <c r="AX19" i="1"/>
  <c r="AS19" i="1"/>
  <c r="AN19" i="1"/>
  <c r="AI19" i="1"/>
  <c r="Y19" i="1"/>
  <c r="T16" i="1"/>
  <c r="O19" i="1"/>
  <c r="J19" i="1"/>
  <c r="I19" i="1"/>
  <c r="F19" i="1"/>
  <c r="BH18" i="1"/>
  <c r="BC18" i="1"/>
  <c r="AX18" i="1"/>
  <c r="AS18" i="1"/>
  <c r="AN18" i="1"/>
  <c r="AI18" i="1"/>
  <c r="E18" i="1"/>
  <c r="Y18" i="1"/>
  <c r="O18" i="1"/>
  <c r="J18" i="1"/>
  <c r="I18" i="1"/>
  <c r="F18" i="1"/>
  <c r="BH17" i="1"/>
  <c r="BC17" i="1"/>
  <c r="AX17" i="1"/>
  <c r="AS17" i="1"/>
  <c r="AN17" i="1"/>
  <c r="AI17" i="1"/>
  <c r="AD16" i="1"/>
  <c r="AD10" i="1" s="1"/>
  <c r="Y17" i="1"/>
  <c r="O17" i="1"/>
  <c r="J17" i="1"/>
  <c r="I17" i="1"/>
  <c r="I16" i="1" s="1"/>
  <c r="H16" i="1"/>
  <c r="G16" i="1"/>
  <c r="F17" i="1"/>
  <c r="F16" i="1" s="1"/>
  <c r="E17" i="1" l="1"/>
  <c r="E19" i="1"/>
  <c r="E16" i="1" l="1"/>
  <c r="BH14" i="1"/>
  <c r="BH13" i="1"/>
  <c r="BH12" i="1"/>
  <c r="BC14" i="1"/>
  <c r="BC13" i="1"/>
  <c r="BC12" i="1"/>
  <c r="AX14" i="1"/>
  <c r="AX13" i="1"/>
  <c r="AX12" i="1"/>
  <c r="AS14" i="1"/>
  <c r="AS13" i="1"/>
  <c r="AS12" i="1"/>
  <c r="AN14" i="1"/>
  <c r="AN13" i="1"/>
  <c r="AN12" i="1"/>
  <c r="AI14" i="1"/>
  <c r="AI13" i="1"/>
  <c r="AI12" i="1"/>
  <c r="AD14" i="1"/>
  <c r="AD13" i="1"/>
  <c r="AD12" i="1"/>
  <c r="Y14" i="1"/>
  <c r="Y13" i="1"/>
  <c r="Y12" i="1"/>
  <c r="T14" i="1"/>
  <c r="T13" i="1"/>
  <c r="T12" i="1"/>
  <c r="G13" i="1"/>
  <c r="G14" i="1"/>
  <c r="I13" i="1"/>
  <c r="I14" i="1"/>
  <c r="I12" i="1"/>
  <c r="G12" i="1"/>
  <c r="F12" i="1"/>
  <c r="Y11" i="1" l="1"/>
  <c r="Y10" i="1" s="1"/>
  <c r="T11" i="1"/>
  <c r="T10" i="1" s="1"/>
  <c r="G10" i="1"/>
  <c r="O14" i="1"/>
  <c r="O13" i="1"/>
  <c r="O12" i="1"/>
  <c r="I10" i="1" l="1"/>
  <c r="F14" i="1"/>
  <c r="H14" i="1"/>
  <c r="J14" i="1"/>
  <c r="E14" i="1" s="1"/>
  <c r="F13" i="1" l="1"/>
  <c r="H13" i="1"/>
  <c r="J13" i="1" l="1"/>
  <c r="E13" i="1" s="1"/>
  <c r="J12" i="1" l="1"/>
  <c r="F10" i="1"/>
  <c r="E12" i="1" l="1"/>
  <c r="E11" i="1" s="1"/>
  <c r="E10" i="1" s="1"/>
  <c r="H12" i="1" l="1"/>
  <c r="H11" i="1" l="1"/>
  <c r="H10" i="1" s="1"/>
</calcChain>
</file>

<file path=xl/sharedStrings.xml><?xml version="1.0" encoding="utf-8"?>
<sst xmlns="http://schemas.openxmlformats.org/spreadsheetml/2006/main" count="156" uniqueCount="63">
  <si>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</si>
  <si>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</si>
  <si>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</si>
  <si>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</si>
  <si>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</si>
  <si>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</si>
  <si>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</si>
  <si>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</si>
  <si>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</si>
  <si>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</si>
  <si>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</si>
  <si>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</si>
  <si>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</si>
  <si>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</si>
  <si>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</si>
  <si>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</si>
  <si>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</si>
  <si>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</si>
  <si>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</si>
  <si>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</si>
  <si>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</si>
  <si>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</si>
  <si>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</si>
  <si>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</si>
  <si>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</si>
  <si>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</si>
  <si>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</si>
  <si>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</si>
  <si>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</si>
  <si>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</si>
  <si>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</si>
  <si>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</si>
  <si>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</si>
  <si>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</si>
  <si>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</si>
  <si>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</si>
  <si>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</si>
  <si>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 xml:space="preserve">Раздел 1. Разработка проектной документации по реконструкции, строительству и модернизации объектов теплоснабжения
</t>
  </si>
  <si>
    <t>Разработка проектной документации на строительство, модернизацию и реконструкции теплоисточников и тепловых сетей</t>
  </si>
  <si>
    <t xml:space="preserve"> количество разработанной проектной документации в текущем году
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</si>
  <si>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</si>
  <si>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</si>
  <si>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</si>
  <si>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</si>
  <si>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</si>
  <si>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</si>
  <si>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2</t>
  </si>
  <si>
    <t>2.1</t>
  </si>
  <si>
    <t>2.2</t>
  </si>
  <si>
    <t>2.3</t>
  </si>
  <si>
    <t>Реконструкция тепловых сетей в п. Харута</t>
  </si>
  <si>
    <t>Реконструкция тепловых сетей в п. Хорей-Вер</t>
  </si>
  <si>
    <t>Тепловые сети в п. Хорей-Вер</t>
  </si>
  <si>
    <t>2.4</t>
  </si>
  <si>
    <t>Автоматизированная водогрейная котельная № 1 в п. Хорей-Вер</t>
  </si>
  <si>
    <t>2.5</t>
  </si>
  <si>
    <t>Автоматизированная водогрейная котельная № 2 в п. Хорей-Вер</t>
  </si>
  <si>
    <t>Строительство, модернизация, реконструкция и ремонт источников теплоснабжения и тепловых сетей</t>
  </si>
  <si>
    <t xml:space="preserve"> количество веденных в эксплуатацию и реконструированных объектов теплоснабжения</t>
  </si>
  <si>
    <t>единиц</t>
  </si>
  <si>
    <t>Раздел 2. Реконструкция и строительство объектов теплоснабжения</t>
  </si>
  <si>
    <t>1.4</t>
  </si>
  <si>
    <t>Разработка проектной документации на реконструкцию котельной в с. Коткино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</si>
</sst>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.0\ _₽_-;\-* #,##0.0\ _₽_-;_-* &quot;-&quot;?\ _₽_-;_-@_-"/>
    <numFmt numFmtId="170" formatCode="_-* #,##0_р_._-;\-* #,##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5" fontId="9" fillId="0" borderId="1" xfId="1" applyNumberFormat="1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164" fontId="9" fillId="0" borderId="1" xfId="4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8" fontId="9" fillId="0" borderId="1" xfId="1" applyNumberFormat="1" applyFont="1" applyFill="1" applyBorder="1" applyAlignment="1">
      <alignment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9" fontId="9" fillId="0" borderId="1" xfId="1" applyNumberFormat="1" applyFont="1" applyFill="1" applyBorder="1" applyAlignment="1">
      <alignment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70" fontId="8" fillId="0" borderId="1" xfId="2" applyNumberFormat="1" applyFont="1" applyFill="1" applyBorder="1" applyAlignment="1">
      <alignment horizontal="center" vertical="center"/>
    </xf>
    <xf numFmtId="168" fontId="9" fillId="0" borderId="1" xfId="4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view="pageBreakPreview" zoomScale="60" zoomScaleNormal="100" workbookViewId="0">
      <selection activeCell="C46" sqref="C46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1" t="s">
        <v>35</v>
      </c>
      <c r="L1" s="41"/>
      <c r="M1" s="41"/>
      <c r="N1" s="41"/>
      <c r="O1" s="41"/>
    </row>
    <row r="2" spans="1:15" ht="60" customHeight="1" x14ac:dyDescent="0.25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36.75" customHeight="1" x14ac:dyDescent="0.25">
      <c r="A3" s="40" t="s">
        <v>28</v>
      </c>
      <c r="B3" s="40" t="s">
        <v>29</v>
      </c>
      <c r="C3" s="40" t="s">
        <v>30</v>
      </c>
      <c r="D3" s="40" t="s">
        <v>31</v>
      </c>
      <c r="E3" s="40" t="s">
        <v>32</v>
      </c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53.25" customHeight="1" x14ac:dyDescent="0.25">
      <c r="A4" s="40"/>
      <c r="B4" s="40"/>
      <c r="C4" s="40"/>
      <c r="D4" s="40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74.25" customHeight="1" x14ac:dyDescent="0.25">
      <c r="A5" s="14" t="s">
        <v>38</v>
      </c>
      <c r="B5" s="15" t="s">
        <v>39</v>
      </c>
      <c r="C5" s="14" t="s">
        <v>33</v>
      </c>
      <c r="D5" s="14">
        <v>2</v>
      </c>
      <c r="E5" s="14">
        <v>1</v>
      </c>
      <c r="F5" s="39">
        <v>0</v>
      </c>
      <c r="G5" s="36">
        <f>3-1-1</f>
        <v>1</v>
      </c>
      <c r="H5" s="36">
        <v>2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ht="74.25" customHeight="1" x14ac:dyDescent="0.25">
      <c r="A6" s="14" t="s">
        <v>57</v>
      </c>
      <c r="B6" s="15" t="s">
        <v>58</v>
      </c>
      <c r="C6" s="14" t="s">
        <v>59</v>
      </c>
      <c r="D6" s="14">
        <v>0</v>
      </c>
      <c r="E6" s="36">
        <v>0</v>
      </c>
      <c r="F6" s="36">
        <v>0</v>
      </c>
      <c r="G6" s="36">
        <v>0</v>
      </c>
      <c r="H6" s="33">
        <v>0</v>
      </c>
      <c r="I6" s="37">
        <v>5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</sheetData>
  <mergeCells count="7"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21"/>
  <sheetViews>
    <sheetView tabSelected="1" view="pageBreakPreview" zoomScale="85" zoomScaleNormal="70" zoomScaleSheetLayoutView="85" workbookViewId="0">
      <pane xSplit="2" topLeftCell="C1" activePane="topRight" state="frozen"/>
      <selection pane="topRight" activeCell="AB10" sqref="AB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16.42578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7" width="12.7109375" style="1" customWidth="1"/>
    <col min="28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0" t="s">
        <v>36</v>
      </c>
      <c r="BK1" s="50"/>
      <c r="BL1" s="50"/>
    </row>
    <row r="2" spans="1:67" ht="25.5" customHeight="1" x14ac:dyDescent="0.25">
      <c r="BJ2" s="50"/>
      <c r="BK2" s="50"/>
      <c r="BL2" s="50"/>
    </row>
    <row r="3" spans="1:67" ht="30.75" customHeight="1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1"/>
      <c r="AR3" s="1"/>
      <c r="AS3" s="1"/>
      <c r="AW3" s="1"/>
      <c r="AX3" s="1"/>
      <c r="BB3" s="1"/>
      <c r="BC3" s="1"/>
      <c r="BG3" s="1"/>
      <c r="BH3" s="1"/>
      <c r="BJ3" s="50"/>
      <c r="BK3" s="50"/>
      <c r="BL3" s="50"/>
      <c r="BM3" s="11"/>
      <c r="BN3" s="11"/>
      <c r="BO3" s="11"/>
    </row>
    <row r="4" spans="1:67" x14ac:dyDescent="0.25">
      <c r="E4" s="3"/>
    </row>
    <row r="5" spans="1:67" x14ac:dyDescent="0.25">
      <c r="A5" s="45" t="s">
        <v>1</v>
      </c>
      <c r="B5" s="46" t="s">
        <v>2</v>
      </c>
      <c r="C5" s="46" t="s">
        <v>3</v>
      </c>
      <c r="D5" s="46" t="s">
        <v>4</v>
      </c>
      <c r="E5" s="47" t="s">
        <v>5</v>
      </c>
      <c r="F5" s="47"/>
      <c r="G5" s="47"/>
      <c r="H5" s="47"/>
      <c r="I5" s="47"/>
      <c r="J5" s="47" t="s">
        <v>6</v>
      </c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45"/>
      <c r="B6" s="46"/>
      <c r="C6" s="46"/>
      <c r="D6" s="46"/>
      <c r="E6" s="47"/>
      <c r="F6" s="47"/>
      <c r="G6" s="47"/>
      <c r="H6" s="47"/>
      <c r="I6" s="47"/>
      <c r="J6" s="47" t="s">
        <v>7</v>
      </c>
      <c r="K6" s="47"/>
      <c r="L6" s="47"/>
      <c r="M6" s="47"/>
      <c r="N6" s="47"/>
      <c r="O6" s="47" t="s">
        <v>8</v>
      </c>
      <c r="P6" s="47"/>
      <c r="Q6" s="47"/>
      <c r="R6" s="47"/>
      <c r="S6" s="47"/>
      <c r="T6" s="47" t="s">
        <v>9</v>
      </c>
      <c r="U6" s="47"/>
      <c r="V6" s="47"/>
      <c r="W6" s="47"/>
      <c r="X6" s="47"/>
      <c r="Y6" s="47" t="s">
        <v>10</v>
      </c>
      <c r="Z6" s="47"/>
      <c r="AA6" s="47"/>
      <c r="AB6" s="47"/>
      <c r="AC6" s="47"/>
      <c r="AD6" s="47" t="s">
        <v>11</v>
      </c>
      <c r="AE6" s="47"/>
      <c r="AF6" s="47"/>
      <c r="AG6" s="47"/>
      <c r="AH6" s="47"/>
      <c r="AI6" s="47" t="s">
        <v>12</v>
      </c>
      <c r="AJ6" s="47"/>
      <c r="AK6" s="47"/>
      <c r="AL6" s="47"/>
      <c r="AM6" s="47"/>
      <c r="AN6" s="47" t="s">
        <v>13</v>
      </c>
      <c r="AO6" s="47"/>
      <c r="AP6" s="47"/>
      <c r="AQ6" s="47"/>
      <c r="AR6" s="47"/>
      <c r="AS6" s="47" t="s">
        <v>14</v>
      </c>
      <c r="AT6" s="47"/>
      <c r="AU6" s="47"/>
      <c r="AV6" s="47"/>
      <c r="AW6" s="47"/>
      <c r="AX6" s="47" t="s">
        <v>15</v>
      </c>
      <c r="AY6" s="47"/>
      <c r="AZ6" s="47"/>
      <c r="BA6" s="47"/>
      <c r="BB6" s="47"/>
      <c r="BC6" s="47" t="s">
        <v>16</v>
      </c>
      <c r="BD6" s="47"/>
      <c r="BE6" s="47"/>
      <c r="BF6" s="47"/>
      <c r="BG6" s="47"/>
      <c r="BH6" s="47" t="s">
        <v>17</v>
      </c>
      <c r="BI6" s="47"/>
      <c r="BJ6" s="47"/>
      <c r="BK6" s="47"/>
      <c r="BL6" s="47"/>
    </row>
    <row r="7" spans="1:67" x14ac:dyDescent="0.25">
      <c r="A7" s="45"/>
      <c r="B7" s="46"/>
      <c r="C7" s="46"/>
      <c r="D7" s="46"/>
      <c r="E7" s="49" t="s">
        <v>18</v>
      </c>
      <c r="F7" s="48" t="s">
        <v>19</v>
      </c>
      <c r="G7" s="48"/>
      <c r="H7" s="48"/>
      <c r="I7" s="48"/>
      <c r="J7" s="49" t="s">
        <v>18</v>
      </c>
      <c r="K7" s="48" t="s">
        <v>19</v>
      </c>
      <c r="L7" s="48"/>
      <c r="M7" s="48"/>
      <c r="N7" s="48"/>
      <c r="O7" s="49" t="s">
        <v>18</v>
      </c>
      <c r="P7" s="48" t="s">
        <v>19</v>
      </c>
      <c r="Q7" s="48"/>
      <c r="R7" s="48"/>
      <c r="S7" s="48"/>
      <c r="T7" s="49" t="s">
        <v>18</v>
      </c>
      <c r="U7" s="48" t="s">
        <v>19</v>
      </c>
      <c r="V7" s="48"/>
      <c r="W7" s="48"/>
      <c r="X7" s="48"/>
      <c r="Y7" s="49" t="s">
        <v>18</v>
      </c>
      <c r="Z7" s="48" t="s">
        <v>19</v>
      </c>
      <c r="AA7" s="48"/>
      <c r="AB7" s="48"/>
      <c r="AC7" s="48"/>
      <c r="AD7" s="49" t="s">
        <v>18</v>
      </c>
      <c r="AE7" s="48" t="s">
        <v>19</v>
      </c>
      <c r="AF7" s="48"/>
      <c r="AG7" s="48"/>
      <c r="AH7" s="48"/>
      <c r="AI7" s="49" t="s">
        <v>18</v>
      </c>
      <c r="AJ7" s="48" t="s">
        <v>19</v>
      </c>
      <c r="AK7" s="48"/>
      <c r="AL7" s="48"/>
      <c r="AM7" s="48"/>
      <c r="AN7" s="49" t="s">
        <v>18</v>
      </c>
      <c r="AO7" s="48" t="s">
        <v>19</v>
      </c>
      <c r="AP7" s="48"/>
      <c r="AQ7" s="48"/>
      <c r="AR7" s="48"/>
      <c r="AS7" s="49" t="s">
        <v>18</v>
      </c>
      <c r="AT7" s="48" t="s">
        <v>19</v>
      </c>
      <c r="AU7" s="48"/>
      <c r="AV7" s="48"/>
      <c r="AW7" s="48"/>
      <c r="AX7" s="49" t="s">
        <v>18</v>
      </c>
      <c r="AY7" s="48" t="s">
        <v>19</v>
      </c>
      <c r="AZ7" s="48"/>
      <c r="BA7" s="48"/>
      <c r="BB7" s="48"/>
      <c r="BC7" s="49" t="s">
        <v>18</v>
      </c>
      <c r="BD7" s="48" t="s">
        <v>19</v>
      </c>
      <c r="BE7" s="48"/>
      <c r="BF7" s="48"/>
      <c r="BG7" s="48"/>
      <c r="BH7" s="49" t="s">
        <v>18</v>
      </c>
      <c r="BI7" s="48" t="s">
        <v>19</v>
      </c>
      <c r="BJ7" s="48"/>
      <c r="BK7" s="48"/>
      <c r="BL7" s="48"/>
    </row>
    <row r="8" spans="1:67" s="7" customFormat="1" ht="35.25" customHeight="1" x14ac:dyDescent="0.25">
      <c r="A8" s="45"/>
      <c r="B8" s="46"/>
      <c r="C8" s="46"/>
      <c r="D8" s="46"/>
      <c r="E8" s="49"/>
      <c r="F8" s="17" t="s">
        <v>20</v>
      </c>
      <c r="G8" s="17" t="s">
        <v>21</v>
      </c>
      <c r="H8" s="17" t="s">
        <v>22</v>
      </c>
      <c r="I8" s="17" t="s">
        <v>23</v>
      </c>
      <c r="J8" s="49"/>
      <c r="K8" s="17" t="s">
        <v>20</v>
      </c>
      <c r="L8" s="17" t="s">
        <v>21</v>
      </c>
      <c r="M8" s="17" t="s">
        <v>22</v>
      </c>
      <c r="N8" s="17" t="s">
        <v>23</v>
      </c>
      <c r="O8" s="49"/>
      <c r="P8" s="17" t="s">
        <v>20</v>
      </c>
      <c r="Q8" s="17" t="s">
        <v>21</v>
      </c>
      <c r="R8" s="17" t="s">
        <v>22</v>
      </c>
      <c r="S8" s="17" t="s">
        <v>23</v>
      </c>
      <c r="T8" s="49"/>
      <c r="U8" s="17" t="s">
        <v>20</v>
      </c>
      <c r="V8" s="17" t="s">
        <v>21</v>
      </c>
      <c r="W8" s="17" t="s">
        <v>22</v>
      </c>
      <c r="X8" s="17" t="s">
        <v>23</v>
      </c>
      <c r="Y8" s="49"/>
      <c r="Z8" s="17" t="s">
        <v>20</v>
      </c>
      <c r="AA8" s="17" t="s">
        <v>21</v>
      </c>
      <c r="AB8" s="17" t="s">
        <v>22</v>
      </c>
      <c r="AC8" s="17" t="s">
        <v>23</v>
      </c>
      <c r="AD8" s="49"/>
      <c r="AE8" s="17" t="s">
        <v>20</v>
      </c>
      <c r="AF8" s="17" t="s">
        <v>21</v>
      </c>
      <c r="AG8" s="17" t="s">
        <v>22</v>
      </c>
      <c r="AH8" s="17" t="s">
        <v>23</v>
      </c>
      <c r="AI8" s="49"/>
      <c r="AJ8" s="17" t="s">
        <v>20</v>
      </c>
      <c r="AK8" s="17" t="s">
        <v>21</v>
      </c>
      <c r="AL8" s="17" t="s">
        <v>22</v>
      </c>
      <c r="AM8" s="17" t="s">
        <v>23</v>
      </c>
      <c r="AN8" s="49"/>
      <c r="AO8" s="17" t="s">
        <v>20</v>
      </c>
      <c r="AP8" s="17" t="s">
        <v>21</v>
      </c>
      <c r="AQ8" s="17" t="s">
        <v>22</v>
      </c>
      <c r="AR8" s="17" t="s">
        <v>23</v>
      </c>
      <c r="AS8" s="49"/>
      <c r="AT8" s="17" t="s">
        <v>20</v>
      </c>
      <c r="AU8" s="17" t="s">
        <v>21</v>
      </c>
      <c r="AV8" s="17" t="s">
        <v>22</v>
      </c>
      <c r="AW8" s="17" t="s">
        <v>23</v>
      </c>
      <c r="AX8" s="49"/>
      <c r="AY8" s="17" t="s">
        <v>20</v>
      </c>
      <c r="AZ8" s="17" t="s">
        <v>21</v>
      </c>
      <c r="BA8" s="17" t="s">
        <v>22</v>
      </c>
      <c r="BB8" s="17" t="s">
        <v>23</v>
      </c>
      <c r="BC8" s="49"/>
      <c r="BD8" s="17" t="s">
        <v>20</v>
      </c>
      <c r="BE8" s="17" t="s">
        <v>21</v>
      </c>
      <c r="BF8" s="17" t="s">
        <v>22</v>
      </c>
      <c r="BG8" s="17" t="s">
        <v>23</v>
      </c>
      <c r="BH8" s="49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8">
        <v>13</v>
      </c>
      <c r="P9" s="29">
        <v>16</v>
      </c>
      <c r="Q9" s="28">
        <v>14</v>
      </c>
      <c r="R9" s="28">
        <v>15</v>
      </c>
      <c r="S9" s="28">
        <v>16</v>
      </c>
      <c r="T9" s="28">
        <v>17</v>
      </c>
      <c r="U9" s="29">
        <v>21</v>
      </c>
      <c r="V9" s="28">
        <v>18</v>
      </c>
      <c r="W9" s="28">
        <v>19</v>
      </c>
      <c r="X9" s="28">
        <v>20</v>
      </c>
      <c r="Y9" s="28">
        <v>21</v>
      </c>
      <c r="Z9" s="29">
        <v>26</v>
      </c>
      <c r="AA9" s="28">
        <v>22</v>
      </c>
      <c r="AB9" s="28">
        <v>23</v>
      </c>
      <c r="AC9" s="28">
        <v>24</v>
      </c>
      <c r="AD9" s="28">
        <v>25</v>
      </c>
      <c r="AE9" s="29">
        <v>31</v>
      </c>
      <c r="AF9" s="28">
        <v>26</v>
      </c>
      <c r="AG9" s="28">
        <v>27</v>
      </c>
      <c r="AH9" s="28">
        <v>28</v>
      </c>
      <c r="AI9" s="28">
        <v>29</v>
      </c>
      <c r="AJ9" s="29">
        <v>36</v>
      </c>
      <c r="AK9" s="28">
        <v>30</v>
      </c>
      <c r="AL9" s="28">
        <v>31</v>
      </c>
      <c r="AM9" s="28">
        <v>32</v>
      </c>
      <c r="AN9" s="28">
        <v>33</v>
      </c>
      <c r="AO9" s="29">
        <v>41</v>
      </c>
      <c r="AP9" s="28">
        <v>34</v>
      </c>
      <c r="AQ9" s="28">
        <v>35</v>
      </c>
      <c r="AR9" s="28">
        <v>36</v>
      </c>
      <c r="AS9" s="28">
        <v>37</v>
      </c>
      <c r="AT9" s="29">
        <v>46</v>
      </c>
      <c r="AU9" s="28">
        <v>38</v>
      </c>
      <c r="AV9" s="28">
        <v>39</v>
      </c>
      <c r="AW9" s="28">
        <v>40</v>
      </c>
      <c r="AX9" s="28">
        <v>41</v>
      </c>
      <c r="AY9" s="29">
        <v>51</v>
      </c>
      <c r="AZ9" s="28">
        <v>42</v>
      </c>
      <c r="BA9" s="28">
        <v>43</v>
      </c>
      <c r="BB9" s="28">
        <v>44</v>
      </c>
      <c r="BC9" s="28">
        <v>45</v>
      </c>
      <c r="BD9" s="29">
        <v>56</v>
      </c>
      <c r="BE9" s="28">
        <v>46</v>
      </c>
      <c r="BF9" s="28">
        <v>47</v>
      </c>
      <c r="BG9" s="28">
        <v>48</v>
      </c>
      <c r="BH9" s="28">
        <v>49</v>
      </c>
      <c r="BI9" s="29">
        <v>61</v>
      </c>
      <c r="BJ9" s="28">
        <v>50</v>
      </c>
      <c r="BK9" s="28">
        <v>51</v>
      </c>
      <c r="BL9" s="28">
        <v>52</v>
      </c>
    </row>
    <row r="10" spans="1:67" s="27" customFormat="1" ht="16.5" x14ac:dyDescent="0.25">
      <c r="A10" s="26"/>
      <c r="B10" s="51" t="s">
        <v>43</v>
      </c>
      <c r="C10" s="51"/>
      <c r="D10" s="51"/>
      <c r="E10" s="23">
        <f>E11+E16</f>
        <v>386564.09999999992</v>
      </c>
      <c r="F10" s="23">
        <f t="shared" ref="F10:BL10" si="0">F11+F16</f>
        <v>0</v>
      </c>
      <c r="G10" s="23">
        <f t="shared" si="0"/>
        <v>359010.89999999997</v>
      </c>
      <c r="H10" s="23">
        <f t="shared" si="0"/>
        <v>27553.199999999997</v>
      </c>
      <c r="I10" s="23">
        <f t="shared" si="0"/>
        <v>0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1284.8</v>
      </c>
      <c r="U10" s="23">
        <f t="shared" si="0"/>
        <v>0</v>
      </c>
      <c r="V10" s="23">
        <f t="shared" si="0"/>
        <v>0</v>
      </c>
      <c r="W10" s="23">
        <f t="shared" si="0"/>
        <v>1284.8</v>
      </c>
      <c r="X10" s="23">
        <f t="shared" si="0"/>
        <v>0</v>
      </c>
      <c r="Y10" s="23">
        <f t="shared" si="0"/>
        <v>13370</v>
      </c>
      <c r="Z10" s="23">
        <f t="shared" si="0"/>
        <v>0</v>
      </c>
      <c r="AA10" s="23">
        <f t="shared" si="0"/>
        <v>0</v>
      </c>
      <c r="AB10" s="23">
        <f t="shared" si="0"/>
        <v>13370</v>
      </c>
      <c r="AC10" s="23">
        <f t="shared" si="0"/>
        <v>0</v>
      </c>
      <c r="AD10" s="23">
        <f t="shared" si="0"/>
        <v>370114.29999999993</v>
      </c>
      <c r="AE10" s="23">
        <f t="shared" si="0"/>
        <v>0</v>
      </c>
      <c r="AF10" s="23">
        <f t="shared" si="0"/>
        <v>359010.89999999997</v>
      </c>
      <c r="AG10" s="23">
        <f t="shared" si="0"/>
        <v>11103.4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7" customFormat="1" ht="53.25" customHeight="1" x14ac:dyDescent="0.25">
      <c r="A11" s="26" t="s">
        <v>24</v>
      </c>
      <c r="B11" s="43" t="s">
        <v>37</v>
      </c>
      <c r="C11" s="43"/>
      <c r="D11" s="43"/>
      <c r="E11" s="23">
        <f>SUM(E12:E15)</f>
        <v>16449.8</v>
      </c>
      <c r="F11" s="23">
        <f t="shared" ref="F11:BL11" si="1">SUM(F12:F15)</f>
        <v>0</v>
      </c>
      <c r="G11" s="23">
        <f t="shared" si="1"/>
        <v>0</v>
      </c>
      <c r="H11" s="23">
        <f t="shared" si="1"/>
        <v>16449.8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1284.8</v>
      </c>
      <c r="U11" s="23">
        <f t="shared" si="1"/>
        <v>0</v>
      </c>
      <c r="V11" s="23">
        <f t="shared" si="1"/>
        <v>0</v>
      </c>
      <c r="W11" s="23">
        <f t="shared" si="1"/>
        <v>1284.8</v>
      </c>
      <c r="X11" s="23">
        <f t="shared" si="1"/>
        <v>0</v>
      </c>
      <c r="Y11" s="23">
        <f t="shared" si="1"/>
        <v>13370</v>
      </c>
      <c r="Z11" s="23">
        <f t="shared" si="1"/>
        <v>0</v>
      </c>
      <c r="AA11" s="23">
        <f t="shared" si="1"/>
        <v>0</v>
      </c>
      <c r="AB11" s="23">
        <f t="shared" si="1"/>
        <v>13370</v>
      </c>
      <c r="AC11" s="23">
        <f t="shared" si="1"/>
        <v>0</v>
      </c>
      <c r="AD11" s="23">
        <f t="shared" si="1"/>
        <v>0</v>
      </c>
      <c r="AE11" s="23">
        <f t="shared" si="1"/>
        <v>0</v>
      </c>
      <c r="AF11" s="23">
        <f t="shared" si="1"/>
        <v>0</v>
      </c>
      <c r="AG11" s="23">
        <f t="shared" si="1"/>
        <v>0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  <c r="AW11" s="23">
        <f t="shared" si="1"/>
        <v>0</v>
      </c>
      <c r="AX11" s="23">
        <f t="shared" si="1"/>
        <v>0</v>
      </c>
      <c r="AY11" s="23">
        <f t="shared" si="1"/>
        <v>0</v>
      </c>
      <c r="AZ11" s="23">
        <f t="shared" si="1"/>
        <v>0</v>
      </c>
      <c r="BA11" s="23">
        <f t="shared" si="1"/>
        <v>0</v>
      </c>
      <c r="BB11" s="23">
        <f t="shared" si="1"/>
        <v>0</v>
      </c>
      <c r="BC11" s="23">
        <f t="shared" si="1"/>
        <v>0</v>
      </c>
      <c r="BD11" s="23">
        <f t="shared" si="1"/>
        <v>0</v>
      </c>
      <c r="BE11" s="23">
        <f t="shared" si="1"/>
        <v>0</v>
      </c>
      <c r="BF11" s="23">
        <f t="shared" si="1"/>
        <v>0</v>
      </c>
      <c r="BG11" s="23">
        <f t="shared" si="1"/>
        <v>0</v>
      </c>
      <c r="BH11" s="23">
        <f t="shared" si="1"/>
        <v>0</v>
      </c>
      <c r="BI11" s="23">
        <f t="shared" si="1"/>
        <v>0</v>
      </c>
      <c r="BJ11" s="23">
        <f t="shared" si="1"/>
        <v>0</v>
      </c>
      <c r="BK11" s="23">
        <f t="shared" si="1"/>
        <v>0</v>
      </c>
      <c r="BL11" s="23">
        <f t="shared" si="1"/>
        <v>0</v>
      </c>
    </row>
    <row r="12" spans="1:67" s="24" customFormat="1" ht="75.75" customHeight="1" x14ac:dyDescent="0.25">
      <c r="A12" s="18" t="s">
        <v>40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</f>
        <v>0</v>
      </c>
      <c r="H12" s="21">
        <f t="shared" ref="H12:I14" si="2">M12+R12+W12+AB12+AG12+AL12+AQ12+AV12+BA12</f>
        <v>6870</v>
      </c>
      <c r="I12" s="21">
        <f t="shared" si="2"/>
        <v>0</v>
      </c>
      <c r="J12" s="35">
        <f>M12</f>
        <v>0</v>
      </c>
      <c r="K12" s="31">
        <v>0</v>
      </c>
      <c r="L12" s="31">
        <v>0</v>
      </c>
      <c r="M12" s="30">
        <v>0</v>
      </c>
      <c r="N12" s="31">
        <v>0</v>
      </c>
      <c r="O12" s="31">
        <f>Q12+R12</f>
        <v>0</v>
      </c>
      <c r="P12" s="23">
        <v>0</v>
      </c>
      <c r="Q12" s="23">
        <v>0</v>
      </c>
      <c r="R12" s="32">
        <v>0</v>
      </c>
      <c r="S12" s="23">
        <v>0</v>
      </c>
      <c r="T12" s="31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1">
        <f>AA12+AB12</f>
        <v>6870</v>
      </c>
      <c r="Z12" s="23">
        <v>0</v>
      </c>
      <c r="AA12" s="23">
        <v>0</v>
      </c>
      <c r="AB12" s="21">
        <v>6870</v>
      </c>
      <c r="AC12" s="23">
        <v>0</v>
      </c>
      <c r="AD12" s="31">
        <f>AF12+AG12</f>
        <v>0</v>
      </c>
      <c r="AE12" s="23">
        <v>0</v>
      </c>
      <c r="AF12" s="23">
        <v>0</v>
      </c>
      <c r="AG12" s="23">
        <v>0</v>
      </c>
      <c r="AH12" s="23">
        <v>0</v>
      </c>
      <c r="AI12" s="31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1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1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1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1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1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41</v>
      </c>
      <c r="B13" s="19" t="s">
        <v>45</v>
      </c>
      <c r="C13" s="20" t="s">
        <v>25</v>
      </c>
      <c r="D13" s="20" t="s">
        <v>26</v>
      </c>
      <c r="E13" s="21">
        <f t="shared" ref="E13" si="3">J13+O13+T13+Y13+AD13+AI13+AN13+AS13+AX13</f>
        <v>6500</v>
      </c>
      <c r="F13" s="21">
        <f t="shared" ref="F13:G14" si="4">K13+P13+U13+Z13+AE13+AJ13+AO13+AT13+AY13</f>
        <v>0</v>
      </c>
      <c r="G13" s="21">
        <f t="shared" si="4"/>
        <v>0</v>
      </c>
      <c r="H13" s="21">
        <f t="shared" ref="H13" si="5">M13+R13+W13+AB13+AG13+AL13+AQ13+AV13+BA13</f>
        <v>6500</v>
      </c>
      <c r="I13" s="21">
        <f t="shared" si="2"/>
        <v>0</v>
      </c>
      <c r="J13" s="35">
        <f t="shared" ref="J13" si="6">M13</f>
        <v>0</v>
      </c>
      <c r="K13" s="31">
        <v>0</v>
      </c>
      <c r="L13" s="31">
        <v>0</v>
      </c>
      <c r="M13" s="30">
        <v>0</v>
      </c>
      <c r="N13" s="31">
        <v>0</v>
      </c>
      <c r="O13" s="31">
        <f>Q13+R13</f>
        <v>0</v>
      </c>
      <c r="P13" s="23">
        <v>0</v>
      </c>
      <c r="Q13" s="23">
        <v>0</v>
      </c>
      <c r="R13" s="32">
        <v>0</v>
      </c>
      <c r="S13" s="23">
        <v>0</v>
      </c>
      <c r="T13" s="31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1">
        <f>AA13+AB13</f>
        <v>6500</v>
      </c>
      <c r="Z13" s="23">
        <v>0</v>
      </c>
      <c r="AA13" s="23">
        <v>0</v>
      </c>
      <c r="AB13" s="21">
        <v>6500</v>
      </c>
      <c r="AC13" s="23">
        <v>0</v>
      </c>
      <c r="AD13" s="31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1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1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1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1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1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1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50.25" customHeight="1" x14ac:dyDescent="0.25">
      <c r="A14" s="18" t="s">
        <v>42</v>
      </c>
      <c r="B14" s="19" t="s">
        <v>44</v>
      </c>
      <c r="C14" s="20" t="s">
        <v>25</v>
      </c>
      <c r="D14" s="20" t="s">
        <v>26</v>
      </c>
      <c r="E14" s="21">
        <f>J14+O14+T14+Y14+AD14+AI14+AN14+AS14+AX14</f>
        <v>1795</v>
      </c>
      <c r="F14" s="21">
        <f>K14+P14+U14+Z14+AE14+AJ14+AO14+AT14+AY14</f>
        <v>0</v>
      </c>
      <c r="G14" s="21">
        <f t="shared" si="4"/>
        <v>0</v>
      </c>
      <c r="H14" s="21">
        <f>M14+R14+W14+AB14+AG14+AL14+AQ14+AV14+BA14</f>
        <v>1795</v>
      </c>
      <c r="I14" s="21">
        <f t="shared" si="2"/>
        <v>0</v>
      </c>
      <c r="J14" s="22">
        <f>M14</f>
        <v>1795</v>
      </c>
      <c r="K14" s="31">
        <v>0</v>
      </c>
      <c r="L14" s="31">
        <v>0</v>
      </c>
      <c r="M14" s="38">
        <v>1795</v>
      </c>
      <c r="N14" s="31">
        <v>0</v>
      </c>
      <c r="O14" s="31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1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1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1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1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1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1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1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1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1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50.25" customHeight="1" x14ac:dyDescent="0.25">
      <c r="A15" s="18" t="s">
        <v>61</v>
      </c>
      <c r="B15" s="19" t="s">
        <v>62</v>
      </c>
      <c r="C15" s="20" t="s">
        <v>25</v>
      </c>
      <c r="D15" s="20" t="s">
        <v>26</v>
      </c>
      <c r="E15" s="21">
        <f>J15+O15+T15+Y15+AD15+AI15+AN15+AS15+AX15</f>
        <v>1284.8</v>
      </c>
      <c r="F15" s="21">
        <f>K15+P15+U15+Z15+AE15+AJ15+AO15+AT15+AY15</f>
        <v>0</v>
      </c>
      <c r="G15" s="21">
        <f t="shared" ref="G15" si="7">L15+Q15+V15+AA15+AF15+AK15+AP15+AU15+AZ15</f>
        <v>0</v>
      </c>
      <c r="H15" s="21">
        <f>M15+R15+W15+AB15+AG15+AL15+AQ15+AV15+BA15</f>
        <v>1284.8</v>
      </c>
      <c r="I15" s="21">
        <f t="shared" ref="I15" si="8">N15+S15+X15+AC15+AH15+AM15+AR15+AW15+BB15</f>
        <v>0</v>
      </c>
      <c r="J15" s="35">
        <f>M15</f>
        <v>0</v>
      </c>
      <c r="K15" s="31">
        <v>0</v>
      </c>
      <c r="L15" s="31">
        <v>0</v>
      </c>
      <c r="M15" s="38">
        <v>0</v>
      </c>
      <c r="N15" s="31">
        <v>0</v>
      </c>
      <c r="O15" s="31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1">
        <f>V15+W15</f>
        <v>1284.8</v>
      </c>
      <c r="U15" s="23">
        <v>0</v>
      </c>
      <c r="V15" s="23">
        <v>0</v>
      </c>
      <c r="W15" s="21">
        <v>1284.8</v>
      </c>
      <c r="X15" s="23">
        <v>0</v>
      </c>
      <c r="Y15" s="31">
        <f>AA15+AB15</f>
        <v>0</v>
      </c>
      <c r="Z15" s="23">
        <v>0</v>
      </c>
      <c r="AA15" s="23">
        <v>0</v>
      </c>
      <c r="AB15" s="21">
        <v>0</v>
      </c>
      <c r="AC15" s="23">
        <v>0</v>
      </c>
      <c r="AD15" s="31">
        <f>AF15+AG15</f>
        <v>0</v>
      </c>
      <c r="AE15" s="23">
        <v>0</v>
      </c>
      <c r="AF15" s="23">
        <v>0</v>
      </c>
      <c r="AG15" s="23">
        <v>0</v>
      </c>
      <c r="AH15" s="23">
        <v>0</v>
      </c>
      <c r="AI15" s="31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1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1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1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1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1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7" customFormat="1" ht="34.5" customHeight="1" x14ac:dyDescent="0.25">
      <c r="A16" s="26" t="s">
        <v>46</v>
      </c>
      <c r="B16" s="43" t="s">
        <v>60</v>
      </c>
      <c r="C16" s="43"/>
      <c r="D16" s="43"/>
      <c r="E16" s="23">
        <f>SUM(E17:E21)</f>
        <v>370114.29999999993</v>
      </c>
      <c r="F16" s="23">
        <f t="shared" ref="F16:BL16" si="9">SUM(F17:F21)</f>
        <v>0</v>
      </c>
      <c r="G16" s="23">
        <f t="shared" si="9"/>
        <v>359010.89999999997</v>
      </c>
      <c r="H16" s="23">
        <f>SUM(H17:H21)</f>
        <v>11103.4</v>
      </c>
      <c r="I16" s="23">
        <f t="shared" si="9"/>
        <v>0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23">
        <f t="shared" si="9"/>
        <v>0</v>
      </c>
      <c r="Q16" s="23">
        <f t="shared" si="9"/>
        <v>0</v>
      </c>
      <c r="R16" s="23">
        <f t="shared" si="9"/>
        <v>0</v>
      </c>
      <c r="S16" s="23">
        <f t="shared" si="9"/>
        <v>0</v>
      </c>
      <c r="T16" s="23">
        <f>SUM(T17:T21)</f>
        <v>0</v>
      </c>
      <c r="U16" s="23">
        <f t="shared" ref="U16:X16" si="10">SUM(U17:U21)</f>
        <v>0</v>
      </c>
      <c r="V16" s="23">
        <f t="shared" si="10"/>
        <v>0</v>
      </c>
      <c r="W16" s="23">
        <f t="shared" si="10"/>
        <v>0</v>
      </c>
      <c r="X16" s="23">
        <f t="shared" si="10"/>
        <v>0</v>
      </c>
      <c r="Y16" s="23">
        <f t="shared" si="9"/>
        <v>0</v>
      </c>
      <c r="Z16" s="23">
        <f t="shared" si="9"/>
        <v>0</v>
      </c>
      <c r="AA16" s="23">
        <f t="shared" si="9"/>
        <v>0</v>
      </c>
      <c r="AB16" s="23">
        <f t="shared" si="9"/>
        <v>0</v>
      </c>
      <c r="AC16" s="23">
        <f t="shared" si="9"/>
        <v>0</v>
      </c>
      <c r="AD16" s="23">
        <f t="shared" si="9"/>
        <v>370114.29999999993</v>
      </c>
      <c r="AE16" s="23">
        <f t="shared" ref="AE16" si="11">SUM(AE17:AE21)</f>
        <v>0</v>
      </c>
      <c r="AF16" s="23">
        <f t="shared" ref="AF16" si="12">SUM(AF17:AF21)</f>
        <v>359010.89999999997</v>
      </c>
      <c r="AG16" s="23">
        <f t="shared" ref="AG16" si="13">SUM(AG17:AG21)</f>
        <v>11103.4</v>
      </c>
      <c r="AH16" s="23">
        <f t="shared" si="9"/>
        <v>0</v>
      </c>
      <c r="AI16" s="23">
        <f t="shared" si="9"/>
        <v>0</v>
      </c>
      <c r="AJ16" s="23">
        <f t="shared" si="9"/>
        <v>0</v>
      </c>
      <c r="AK16" s="23">
        <f t="shared" si="9"/>
        <v>0</v>
      </c>
      <c r="AL16" s="23">
        <f t="shared" si="9"/>
        <v>0</v>
      </c>
      <c r="AM16" s="23">
        <f t="shared" si="9"/>
        <v>0</v>
      </c>
      <c r="AN16" s="23">
        <f t="shared" si="9"/>
        <v>0</v>
      </c>
      <c r="AO16" s="23">
        <f t="shared" si="9"/>
        <v>0</v>
      </c>
      <c r="AP16" s="23">
        <f t="shared" si="9"/>
        <v>0</v>
      </c>
      <c r="AQ16" s="23">
        <f t="shared" si="9"/>
        <v>0</v>
      </c>
      <c r="AR16" s="23">
        <f t="shared" si="9"/>
        <v>0</v>
      </c>
      <c r="AS16" s="23">
        <f t="shared" si="9"/>
        <v>0</v>
      </c>
      <c r="AT16" s="23">
        <f t="shared" si="9"/>
        <v>0</v>
      </c>
      <c r="AU16" s="23">
        <f t="shared" si="9"/>
        <v>0</v>
      </c>
      <c r="AV16" s="23">
        <f t="shared" si="9"/>
        <v>0</v>
      </c>
      <c r="AW16" s="23">
        <f t="shared" si="9"/>
        <v>0</v>
      </c>
      <c r="AX16" s="23">
        <f t="shared" si="9"/>
        <v>0</v>
      </c>
      <c r="AY16" s="23">
        <f t="shared" si="9"/>
        <v>0</v>
      </c>
      <c r="AZ16" s="23">
        <f t="shared" si="9"/>
        <v>0</v>
      </c>
      <c r="BA16" s="23">
        <f t="shared" si="9"/>
        <v>0</v>
      </c>
      <c r="BB16" s="23">
        <f t="shared" si="9"/>
        <v>0</v>
      </c>
      <c r="BC16" s="23">
        <f t="shared" si="9"/>
        <v>0</v>
      </c>
      <c r="BD16" s="23">
        <f t="shared" si="9"/>
        <v>0</v>
      </c>
      <c r="BE16" s="23">
        <f t="shared" si="9"/>
        <v>0</v>
      </c>
      <c r="BF16" s="23">
        <f t="shared" si="9"/>
        <v>0</v>
      </c>
      <c r="BG16" s="23">
        <f t="shared" si="9"/>
        <v>0</v>
      </c>
      <c r="BH16" s="23">
        <f t="shared" si="9"/>
        <v>0</v>
      </c>
      <c r="BI16" s="23">
        <f t="shared" si="9"/>
        <v>0</v>
      </c>
      <c r="BJ16" s="23">
        <f t="shared" si="9"/>
        <v>0</v>
      </c>
      <c r="BK16" s="23">
        <f t="shared" si="9"/>
        <v>0</v>
      </c>
      <c r="BL16" s="23">
        <f t="shared" si="9"/>
        <v>0</v>
      </c>
    </row>
    <row r="17" spans="1:64" s="24" customFormat="1" ht="60" customHeight="1" x14ac:dyDescent="0.25">
      <c r="A17" s="18" t="s">
        <v>47</v>
      </c>
      <c r="B17" s="19" t="s">
        <v>50</v>
      </c>
      <c r="C17" s="20" t="s">
        <v>25</v>
      </c>
      <c r="D17" s="20" t="s">
        <v>26</v>
      </c>
      <c r="E17" s="21">
        <f>J17+O17+T17+Y17+AD17+AI17+AN17+AS17+AX17</f>
        <v>111670.8</v>
      </c>
      <c r="F17" s="21">
        <f>K17+P17+U17+Z17+AE17+AJ17+AO17+AT17+AY17</f>
        <v>0</v>
      </c>
      <c r="G17" s="21">
        <f>L17+Q17+AF17+AA17+V17+AK17+AP17+AU17+AZ17</f>
        <v>108320.7</v>
      </c>
      <c r="H17" s="21">
        <f>M17+R17+AG17+AB17+W17+AL17+AQ17+AV17+BA17</f>
        <v>3350.1</v>
      </c>
      <c r="I17" s="21">
        <f t="shared" ref="I17:I19" si="14">N17+S17+X17+AC17+AH17+AM17+AR17+AW17+BB17</f>
        <v>0</v>
      </c>
      <c r="J17" s="35">
        <f>M17</f>
        <v>0</v>
      </c>
      <c r="K17" s="31">
        <v>0</v>
      </c>
      <c r="L17" s="31">
        <v>0</v>
      </c>
      <c r="M17" s="30">
        <v>0</v>
      </c>
      <c r="N17" s="31">
        <v>0</v>
      </c>
      <c r="O17" s="31">
        <f>Q17+R17</f>
        <v>0</v>
      </c>
      <c r="P17" s="23">
        <v>0</v>
      </c>
      <c r="Q17" s="23">
        <v>0</v>
      </c>
      <c r="R17" s="32">
        <v>0</v>
      </c>
      <c r="S17" s="23">
        <v>0</v>
      </c>
      <c r="T17" s="31">
        <f>V17+W17</f>
        <v>0</v>
      </c>
      <c r="U17" s="23">
        <v>0</v>
      </c>
      <c r="V17" s="23">
        <v>0</v>
      </c>
      <c r="W17" s="21">
        <v>0</v>
      </c>
      <c r="X17" s="23">
        <v>0</v>
      </c>
      <c r="Y17" s="31">
        <f>AA17+AB17</f>
        <v>0</v>
      </c>
      <c r="Z17" s="23">
        <v>0</v>
      </c>
      <c r="AA17" s="23">
        <v>0</v>
      </c>
      <c r="AB17" s="23">
        <v>0</v>
      </c>
      <c r="AC17" s="23">
        <v>0</v>
      </c>
      <c r="AD17" s="31">
        <f>AF17+AG17</f>
        <v>111670.8</v>
      </c>
      <c r="AE17" s="23">
        <v>0</v>
      </c>
      <c r="AF17" s="21">
        <v>108320.7</v>
      </c>
      <c r="AG17" s="21">
        <v>3350.1</v>
      </c>
      <c r="AH17" s="23">
        <v>0</v>
      </c>
      <c r="AI17" s="31">
        <f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1">
        <f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1">
        <f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1">
        <f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1">
        <f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1">
        <f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s="24" customFormat="1" ht="59.25" customHeight="1" x14ac:dyDescent="0.25">
      <c r="A18" s="18" t="s">
        <v>48</v>
      </c>
      <c r="B18" s="19" t="s">
        <v>51</v>
      </c>
      <c r="C18" s="20" t="s">
        <v>25</v>
      </c>
      <c r="D18" s="20" t="s">
        <v>26</v>
      </c>
      <c r="E18" s="21">
        <f t="shared" ref="E18" si="15">J18+O18+T18+Y18+AD18+AI18+AN18+AS18+AX18</f>
        <v>70029.2</v>
      </c>
      <c r="F18" s="21">
        <f t="shared" ref="F18" si="16">K18+P18+U18+Z18+AE18+AJ18+AO18+AT18+AY18</f>
        <v>0</v>
      </c>
      <c r="G18" s="21">
        <f t="shared" ref="G18:G21" si="17">L18+Q18+AF18+AA18+V18+AK18+AP18+AU18+AZ18</f>
        <v>67928.3</v>
      </c>
      <c r="H18" s="21">
        <f t="shared" ref="H18:H21" si="18">M18+R18+AG18+AB18+W18+AL18+AQ18+AV18+BA18</f>
        <v>2100.9</v>
      </c>
      <c r="I18" s="21">
        <f t="shared" si="14"/>
        <v>0</v>
      </c>
      <c r="J18" s="35">
        <f t="shared" ref="J18" si="19">M18</f>
        <v>0</v>
      </c>
      <c r="K18" s="31">
        <v>0</v>
      </c>
      <c r="L18" s="31">
        <v>0</v>
      </c>
      <c r="M18" s="30">
        <v>0</v>
      </c>
      <c r="N18" s="31">
        <v>0</v>
      </c>
      <c r="O18" s="31">
        <f>Q18+R18</f>
        <v>0</v>
      </c>
      <c r="P18" s="23">
        <v>0</v>
      </c>
      <c r="Q18" s="23">
        <v>0</v>
      </c>
      <c r="R18" s="32">
        <v>0</v>
      </c>
      <c r="S18" s="23">
        <v>0</v>
      </c>
      <c r="T18" s="31">
        <f t="shared" ref="T18:T21" si="20">V18+W18</f>
        <v>0</v>
      </c>
      <c r="U18" s="23">
        <v>0</v>
      </c>
      <c r="V18" s="23">
        <v>0</v>
      </c>
      <c r="W18" s="21">
        <v>0</v>
      </c>
      <c r="X18" s="23">
        <v>0</v>
      </c>
      <c r="Y18" s="31">
        <f>AA18+AB18</f>
        <v>0</v>
      </c>
      <c r="Z18" s="23">
        <v>0</v>
      </c>
      <c r="AA18" s="23">
        <v>0</v>
      </c>
      <c r="AB18" s="23">
        <v>0</v>
      </c>
      <c r="AC18" s="23">
        <v>0</v>
      </c>
      <c r="AD18" s="31">
        <f t="shared" ref="AD18:AD21" si="21">AF18+AG18</f>
        <v>70029.2</v>
      </c>
      <c r="AE18" s="23">
        <v>0</v>
      </c>
      <c r="AF18" s="21">
        <v>67928.3</v>
      </c>
      <c r="AG18" s="21">
        <v>2100.9</v>
      </c>
      <c r="AH18" s="23">
        <v>0</v>
      </c>
      <c r="AI18" s="31">
        <f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1">
        <f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1">
        <f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1">
        <f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1">
        <f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1">
        <f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s="24" customFormat="1" ht="50.25" customHeight="1" x14ac:dyDescent="0.25">
      <c r="A19" s="18" t="s">
        <v>49</v>
      </c>
      <c r="B19" s="19" t="s">
        <v>52</v>
      </c>
      <c r="C19" s="20" t="s">
        <v>25</v>
      </c>
      <c r="D19" s="20" t="s">
        <v>26</v>
      </c>
      <c r="E19" s="21">
        <f t="shared" ref="E19:F21" si="22">J19+O19+T19+Y19+AD19+AI19+AN19+AS19+AX19</f>
        <v>54607.899999999994</v>
      </c>
      <c r="F19" s="21">
        <f t="shared" si="22"/>
        <v>0</v>
      </c>
      <c r="G19" s="21">
        <f t="shared" si="17"/>
        <v>52969.7</v>
      </c>
      <c r="H19" s="21">
        <f t="shared" si="18"/>
        <v>1638.2</v>
      </c>
      <c r="I19" s="21">
        <f t="shared" si="14"/>
        <v>0</v>
      </c>
      <c r="J19" s="35">
        <f>M19</f>
        <v>0</v>
      </c>
      <c r="K19" s="31">
        <v>0</v>
      </c>
      <c r="L19" s="31">
        <v>0</v>
      </c>
      <c r="M19" s="25">
        <v>0</v>
      </c>
      <c r="N19" s="31">
        <v>0</v>
      </c>
      <c r="O19" s="31">
        <f>Q19+R19</f>
        <v>0</v>
      </c>
      <c r="P19" s="23">
        <v>0</v>
      </c>
      <c r="Q19" s="23">
        <v>0</v>
      </c>
      <c r="R19" s="23">
        <v>0</v>
      </c>
      <c r="S19" s="23">
        <v>0</v>
      </c>
      <c r="T19" s="31">
        <f t="shared" si="20"/>
        <v>0</v>
      </c>
      <c r="U19" s="23">
        <v>0</v>
      </c>
      <c r="V19" s="23">
        <v>0</v>
      </c>
      <c r="W19" s="21">
        <v>0</v>
      </c>
      <c r="X19" s="23">
        <v>0</v>
      </c>
      <c r="Y19" s="31">
        <f>AA19+AB19</f>
        <v>0</v>
      </c>
      <c r="Z19" s="23">
        <v>0</v>
      </c>
      <c r="AA19" s="23">
        <v>0</v>
      </c>
      <c r="AB19" s="23">
        <v>0</v>
      </c>
      <c r="AC19" s="23">
        <v>0</v>
      </c>
      <c r="AD19" s="31">
        <f t="shared" si="21"/>
        <v>54607.899999999994</v>
      </c>
      <c r="AE19" s="23">
        <v>0</v>
      </c>
      <c r="AF19" s="21">
        <v>52969.7</v>
      </c>
      <c r="AG19" s="21">
        <v>1638.2</v>
      </c>
      <c r="AH19" s="23">
        <v>0</v>
      </c>
      <c r="AI19" s="31">
        <f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1">
        <f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1">
        <f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1">
        <f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1">
        <f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1">
        <f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s="24" customFormat="1" ht="50.25" customHeight="1" x14ac:dyDescent="0.25">
      <c r="A20" s="18" t="s">
        <v>53</v>
      </c>
      <c r="B20" s="19" t="s">
        <v>54</v>
      </c>
      <c r="C20" s="20" t="s">
        <v>25</v>
      </c>
      <c r="D20" s="20" t="s">
        <v>26</v>
      </c>
      <c r="E20" s="21">
        <f t="shared" si="22"/>
        <v>76510.799999999988</v>
      </c>
      <c r="F20" s="21">
        <f t="shared" si="22"/>
        <v>0</v>
      </c>
      <c r="G20" s="21">
        <f t="shared" si="17"/>
        <v>74215.399999999994</v>
      </c>
      <c r="H20" s="21">
        <f t="shared" si="18"/>
        <v>2295.4</v>
      </c>
      <c r="I20" s="21">
        <f t="shared" ref="I20" si="23">N20+S20+X20+AC20+AH20+AM20+AR20+AW20+BB20</f>
        <v>0</v>
      </c>
      <c r="J20" s="35">
        <f>M20</f>
        <v>0</v>
      </c>
      <c r="K20" s="31">
        <v>0</v>
      </c>
      <c r="L20" s="31">
        <v>0</v>
      </c>
      <c r="M20" s="25">
        <v>0</v>
      </c>
      <c r="N20" s="31">
        <v>0</v>
      </c>
      <c r="O20" s="31">
        <f>Q20+R20</f>
        <v>0</v>
      </c>
      <c r="P20" s="23">
        <v>0</v>
      </c>
      <c r="Q20" s="23">
        <v>0</v>
      </c>
      <c r="R20" s="23">
        <v>0</v>
      </c>
      <c r="S20" s="23">
        <v>0</v>
      </c>
      <c r="T20" s="31">
        <f t="shared" si="20"/>
        <v>0</v>
      </c>
      <c r="U20" s="23">
        <v>0</v>
      </c>
      <c r="V20" s="23">
        <v>0</v>
      </c>
      <c r="W20" s="21">
        <v>0</v>
      </c>
      <c r="X20" s="23">
        <v>0</v>
      </c>
      <c r="Y20" s="31">
        <f>AA20+AB20</f>
        <v>0</v>
      </c>
      <c r="Z20" s="23">
        <v>0</v>
      </c>
      <c r="AA20" s="23">
        <v>0</v>
      </c>
      <c r="AB20" s="23">
        <v>0</v>
      </c>
      <c r="AC20" s="23">
        <v>0</v>
      </c>
      <c r="AD20" s="31">
        <f t="shared" si="21"/>
        <v>76510.799999999988</v>
      </c>
      <c r="AE20" s="23">
        <v>0</v>
      </c>
      <c r="AF20" s="21">
        <v>74215.399999999994</v>
      </c>
      <c r="AG20" s="21">
        <v>2295.4</v>
      </c>
      <c r="AH20" s="23">
        <v>0</v>
      </c>
      <c r="AI20" s="31">
        <f>AK20+AL20</f>
        <v>0</v>
      </c>
      <c r="AJ20" s="23">
        <v>0</v>
      </c>
      <c r="AK20" s="23">
        <v>0</v>
      </c>
      <c r="AL20" s="23">
        <v>0</v>
      </c>
      <c r="AM20" s="23">
        <v>0</v>
      </c>
      <c r="AN20" s="31">
        <f>AP20+AQ20</f>
        <v>0</v>
      </c>
      <c r="AO20" s="23">
        <v>0</v>
      </c>
      <c r="AP20" s="23">
        <v>0</v>
      </c>
      <c r="AQ20" s="23">
        <v>0</v>
      </c>
      <c r="AR20" s="23">
        <v>0</v>
      </c>
      <c r="AS20" s="31">
        <f>AU20+AV20</f>
        <v>0</v>
      </c>
      <c r="AT20" s="23">
        <v>0</v>
      </c>
      <c r="AU20" s="23">
        <v>0</v>
      </c>
      <c r="AV20" s="23">
        <v>0</v>
      </c>
      <c r="AW20" s="23">
        <v>0</v>
      </c>
      <c r="AX20" s="31">
        <f>AZ20+BA20</f>
        <v>0</v>
      </c>
      <c r="AY20" s="23">
        <v>0</v>
      </c>
      <c r="AZ20" s="23">
        <v>0</v>
      </c>
      <c r="BA20" s="23">
        <v>0</v>
      </c>
      <c r="BB20" s="23">
        <v>0</v>
      </c>
      <c r="BC20" s="31">
        <f>BE20+BF20</f>
        <v>0</v>
      </c>
      <c r="BD20" s="23">
        <v>0</v>
      </c>
      <c r="BE20" s="23">
        <v>0</v>
      </c>
      <c r="BF20" s="23">
        <v>0</v>
      </c>
      <c r="BG20" s="23">
        <v>0</v>
      </c>
      <c r="BH20" s="31">
        <f>BJ20+BK20</f>
        <v>0</v>
      </c>
      <c r="BI20" s="23">
        <v>0</v>
      </c>
      <c r="BJ20" s="23">
        <v>0</v>
      </c>
      <c r="BK20" s="23">
        <v>0</v>
      </c>
      <c r="BL20" s="23">
        <v>0</v>
      </c>
    </row>
    <row r="21" spans="1:64" s="24" customFormat="1" ht="50.25" customHeight="1" x14ac:dyDescent="0.25">
      <c r="A21" s="18" t="s">
        <v>55</v>
      </c>
      <c r="B21" s="19" t="s">
        <v>56</v>
      </c>
      <c r="C21" s="20" t="s">
        <v>25</v>
      </c>
      <c r="D21" s="20" t="s">
        <v>26</v>
      </c>
      <c r="E21" s="21">
        <f t="shared" si="22"/>
        <v>57295.600000000006</v>
      </c>
      <c r="F21" s="21">
        <f t="shared" si="22"/>
        <v>0</v>
      </c>
      <c r="G21" s="21">
        <f t="shared" si="17"/>
        <v>55576.800000000003</v>
      </c>
      <c r="H21" s="21">
        <f t="shared" si="18"/>
        <v>1718.8</v>
      </c>
      <c r="I21" s="21">
        <f t="shared" ref="I21" si="24">N21+S21+X21+AC21+AH21+AM21+AR21+AW21+BB21</f>
        <v>0</v>
      </c>
      <c r="J21" s="35">
        <f>M21</f>
        <v>0</v>
      </c>
      <c r="K21" s="31">
        <v>0</v>
      </c>
      <c r="L21" s="31">
        <v>0</v>
      </c>
      <c r="M21" s="25">
        <v>0</v>
      </c>
      <c r="N21" s="31">
        <v>0</v>
      </c>
      <c r="O21" s="31">
        <f>Q21+R21</f>
        <v>0</v>
      </c>
      <c r="P21" s="23">
        <v>0</v>
      </c>
      <c r="Q21" s="23">
        <v>0</v>
      </c>
      <c r="R21" s="23">
        <v>0</v>
      </c>
      <c r="S21" s="23">
        <v>0</v>
      </c>
      <c r="T21" s="31">
        <f t="shared" si="20"/>
        <v>0</v>
      </c>
      <c r="U21" s="23">
        <v>0</v>
      </c>
      <c r="V21" s="23">
        <v>0</v>
      </c>
      <c r="W21" s="21">
        <v>0</v>
      </c>
      <c r="X21" s="23">
        <v>0</v>
      </c>
      <c r="Y21" s="31">
        <f>AA21+AB21</f>
        <v>0</v>
      </c>
      <c r="Z21" s="23">
        <v>0</v>
      </c>
      <c r="AA21" s="23">
        <v>0</v>
      </c>
      <c r="AB21" s="23">
        <v>0</v>
      </c>
      <c r="AC21" s="23">
        <v>0</v>
      </c>
      <c r="AD21" s="31">
        <f t="shared" si="21"/>
        <v>57295.600000000006</v>
      </c>
      <c r="AE21" s="23">
        <v>0</v>
      </c>
      <c r="AF21" s="21">
        <v>55576.800000000003</v>
      </c>
      <c r="AG21" s="21">
        <v>1718.8</v>
      </c>
      <c r="AH21" s="23">
        <v>0</v>
      </c>
      <c r="AI21" s="31">
        <f>AK21+AL21</f>
        <v>0</v>
      </c>
      <c r="AJ21" s="23">
        <v>0</v>
      </c>
      <c r="AK21" s="23">
        <v>0</v>
      </c>
      <c r="AL21" s="23">
        <v>0</v>
      </c>
      <c r="AM21" s="23">
        <v>0</v>
      </c>
      <c r="AN21" s="31">
        <f>AP21+AQ21</f>
        <v>0</v>
      </c>
      <c r="AO21" s="23">
        <v>0</v>
      </c>
      <c r="AP21" s="23">
        <v>0</v>
      </c>
      <c r="AQ21" s="23">
        <v>0</v>
      </c>
      <c r="AR21" s="23">
        <v>0</v>
      </c>
      <c r="AS21" s="31">
        <f>AU21+AV21</f>
        <v>0</v>
      </c>
      <c r="AT21" s="23">
        <v>0</v>
      </c>
      <c r="AU21" s="23">
        <v>0</v>
      </c>
      <c r="AV21" s="23">
        <v>0</v>
      </c>
      <c r="AW21" s="23">
        <v>0</v>
      </c>
      <c r="AX21" s="31">
        <f>AZ21+BA21</f>
        <v>0</v>
      </c>
      <c r="AY21" s="23">
        <v>0</v>
      </c>
      <c r="AZ21" s="23">
        <v>0</v>
      </c>
      <c r="BA21" s="23">
        <v>0</v>
      </c>
      <c r="BB21" s="23">
        <v>0</v>
      </c>
      <c r="BC21" s="31">
        <f>BE21+BF21</f>
        <v>0</v>
      </c>
      <c r="BD21" s="23">
        <v>0</v>
      </c>
      <c r="BE21" s="23">
        <v>0</v>
      </c>
      <c r="BF21" s="23">
        <v>0</v>
      </c>
      <c r="BG21" s="23">
        <v>0</v>
      </c>
      <c r="BH21" s="31">
        <f>BJ21+BK21</f>
        <v>0</v>
      </c>
      <c r="BI21" s="23">
        <v>0</v>
      </c>
      <c r="BJ21" s="23">
        <v>0</v>
      </c>
      <c r="BK21" s="23">
        <v>0</v>
      </c>
      <c r="BL21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6"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E7:E8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16:D16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</mergeCells>
  <printOptions horizontalCentered="1"/>
  <pageMargins left="0" right="0" top="0.19685039370078741" bottom="0.19685039370078741" header="0.31496062992125984" footer="0.31496062992125984"/>
  <pageSetup paperSize="9" scale="37" fitToHeight="10" orientation="landscape" r:id="rId1"/>
  <headerFooter>
    <oddFooter>Страница  &amp;P из &amp;N</oddFooter>
  </headerFooter>
  <colBreaks count="1" manualBreakCount="1">
    <brk id="29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2021-02-18T06:12:26Z</cp:lastPrinted>
  <dcterms:created xsi:type="dcterms:W3CDTF">2019-10-14T07:16:42Z</dcterms:created>
  <dcterms:modified xsi:type="dcterms:W3CDTF">2022-11-16T13:50:13Z</dcterms:modified>
</cp:coreProperties>
</file>