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9 месяцев" sheetId="5" r:id="rId1"/>
  </sheets>
  <definedNames>
    <definedName name="_xlnm._FilterDatabase" localSheetId="0" hidden="1">'9 месяцев'!$C$4:$E$113</definedName>
    <definedName name="_xlnm.Print_Titles" localSheetId="0">'9 месяцев'!$4:$4</definedName>
    <definedName name="_xlnm.Print_Area" localSheetId="0">'9 месяцев'!$A$1:$E$113</definedName>
  </definedNames>
  <calcPr calcId="162913"/>
</workbook>
</file>

<file path=xl/calcChain.xml><?xml version="1.0" encoding="utf-8"?>
<calcChain xmlns="http://schemas.openxmlformats.org/spreadsheetml/2006/main">
  <c r="C102" i="5" l="1"/>
  <c r="C101" i="5" s="1"/>
  <c r="E104" i="5"/>
  <c r="E84" i="5"/>
  <c r="E78" i="5"/>
  <c r="E75" i="5"/>
  <c r="E73" i="5"/>
  <c r="E71" i="5"/>
  <c r="E68" i="5"/>
  <c r="E66" i="5"/>
  <c r="E65" i="5"/>
  <c r="E63" i="5"/>
  <c r="D55" i="5"/>
  <c r="C55" i="5"/>
  <c r="E59" i="5"/>
  <c r="E56" i="5"/>
  <c r="D50" i="5"/>
  <c r="C50" i="5"/>
  <c r="E54" i="5"/>
  <c r="E51" i="5"/>
  <c r="D45" i="5"/>
  <c r="C45" i="5"/>
  <c r="E49" i="5"/>
  <c r="C112" i="5" l="1"/>
  <c r="C111" i="5" s="1"/>
  <c r="C108" i="5"/>
  <c r="C107" i="5" s="1"/>
  <c r="C105" i="5"/>
  <c r="C99" i="5"/>
  <c r="C98" i="5" s="1"/>
  <c r="C94" i="5"/>
  <c r="C93" i="5" s="1"/>
  <c r="C43" i="5"/>
  <c r="C42" i="5" s="1"/>
  <c r="C36" i="5"/>
  <c r="C35" i="5" s="1"/>
  <c r="C26" i="5"/>
  <c r="C23" i="5"/>
  <c r="C19" i="5"/>
  <c r="C13" i="5"/>
  <c r="C7" i="5"/>
  <c r="E113" i="5"/>
  <c r="E112" i="5" s="1"/>
  <c r="E111" i="5" s="1"/>
  <c r="D112" i="5"/>
  <c r="D111" i="5" s="1"/>
  <c r="E110" i="5"/>
  <c r="E109" i="5"/>
  <c r="D108" i="5"/>
  <c r="D107" i="5" s="1"/>
  <c r="E106" i="5"/>
  <c r="E105" i="5" s="1"/>
  <c r="D105" i="5"/>
  <c r="E103" i="5"/>
  <c r="E102" i="5" s="1"/>
  <c r="E101" i="5" s="1"/>
  <c r="D102" i="5"/>
  <c r="D101" i="5" s="1"/>
  <c r="E100" i="5"/>
  <c r="E99" i="5" s="1"/>
  <c r="E98" i="5" s="1"/>
  <c r="D99" i="5"/>
  <c r="D98" i="5" s="1"/>
  <c r="E95" i="5"/>
  <c r="D94" i="5"/>
  <c r="D93" i="5" s="1"/>
  <c r="E92" i="5"/>
  <c r="E91" i="5"/>
  <c r="E90" i="5"/>
  <c r="E89" i="5"/>
  <c r="E88" i="5"/>
  <c r="E87" i="5"/>
  <c r="E86" i="5"/>
  <c r="E85" i="5"/>
  <c r="E83" i="5"/>
  <c r="E82" i="5"/>
  <c r="E81" i="5"/>
  <c r="E80" i="5"/>
  <c r="E79" i="5"/>
  <c r="E77" i="5"/>
  <c r="E76" i="5"/>
  <c r="E74" i="5"/>
  <c r="E72" i="5"/>
  <c r="E70" i="5"/>
  <c r="E69" i="5"/>
  <c r="E67" i="5"/>
  <c r="E64" i="5"/>
  <c r="E62" i="5"/>
  <c r="E61" i="5"/>
  <c r="E60" i="5"/>
  <c r="E58" i="5"/>
  <c r="E57" i="5"/>
  <c r="E53" i="5"/>
  <c r="E52" i="5"/>
  <c r="E48" i="5"/>
  <c r="E47" i="5"/>
  <c r="E46" i="5"/>
  <c r="E44" i="5"/>
  <c r="E43" i="5" s="1"/>
  <c r="D43" i="5"/>
  <c r="E41" i="5"/>
  <c r="E40" i="5"/>
  <c r="E39" i="5"/>
  <c r="E38" i="5"/>
  <c r="E37" i="5"/>
  <c r="D36" i="5"/>
  <c r="D35" i="5" s="1"/>
  <c r="E34" i="5"/>
  <c r="E33" i="5"/>
  <c r="E32" i="5"/>
  <c r="E31" i="5"/>
  <c r="E30" i="5"/>
  <c r="E29" i="5"/>
  <c r="E28" i="5"/>
  <c r="E27" i="5"/>
  <c r="D26" i="5"/>
  <c r="E25" i="5"/>
  <c r="E24" i="5"/>
  <c r="D23" i="5"/>
  <c r="E22" i="5"/>
  <c r="E21" i="5"/>
  <c r="E20" i="5"/>
  <c r="D19" i="5"/>
  <c r="E18" i="5"/>
  <c r="E17" i="5"/>
  <c r="E16" i="5"/>
  <c r="E15" i="5"/>
  <c r="E14" i="5"/>
  <c r="D13" i="5"/>
  <c r="E12" i="5"/>
  <c r="E11" i="5"/>
  <c r="E10" i="5"/>
  <c r="E9" i="5"/>
  <c r="E8" i="5"/>
  <c r="D7" i="5"/>
  <c r="E108" i="5" l="1"/>
  <c r="E107" i="5" s="1"/>
  <c r="D97" i="5"/>
  <c r="D96" i="5" s="1"/>
  <c r="C97" i="5"/>
  <c r="C96" i="5" s="1"/>
  <c r="E55" i="5"/>
  <c r="E50" i="5"/>
  <c r="E45" i="5"/>
  <c r="E42" i="5" s="1"/>
  <c r="D42" i="5"/>
  <c r="D6" i="5" s="1"/>
  <c r="E36" i="5"/>
  <c r="E35" i="5" s="1"/>
  <c r="E23" i="5"/>
  <c r="E19" i="5"/>
  <c r="C6" i="5"/>
  <c r="E13" i="5"/>
  <c r="E94" i="5"/>
  <c r="E93" i="5" s="1"/>
  <c r="E7" i="5"/>
  <c r="E26" i="5"/>
  <c r="E97" i="5"/>
  <c r="E96" i="5" l="1"/>
  <c r="D5" i="5"/>
  <c r="C5" i="5"/>
  <c r="E6" i="5"/>
  <c r="E5" i="5" l="1"/>
</calcChain>
</file>

<file path=xl/sharedStrings.xml><?xml version="1.0" encoding="utf-8"?>
<sst xmlns="http://schemas.openxmlformats.org/spreadsheetml/2006/main" count="225" uniqueCount="205">
  <si>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</si>
  <si>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</si>
  <si>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</si>
  <si>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</si>
  <si>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</si>
  <si>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</si>
  <si>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</si>
  <si>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</si>
  <si>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</si>
  <si>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</si>
  <si>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</si>
  <si>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</si>
  <si>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</si>
  <si>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</si>
  <si>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</si>
  <si>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</si>
  <si>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005 1 14 06013 05 0000 430</t>
  </si>
  <si>
    <t>042 1 11 09045 05 0000 120</t>
  </si>
  <si>
    <t>048 1 12 01041 01 0000 120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</si>
  <si>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</si>
  <si>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</si>
  <si>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</si>
  <si>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</si>
  <si>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</si>
  <si>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</si>
  <si>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</si>
  <si>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</si>
  <si>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</si>
  <si>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</si>
  <si>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</si>
  <si>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</si>
  <si>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</si>
  <si>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</si>
  <si>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</si>
  <si>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</si>
  <si>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</si>
  <si>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</si>
  <si>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</si>
  <si>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</si>
  <si>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</si>
  <si>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</si>
  <si>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</si>
  <si>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</si>
  <si>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</si>
  <si>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</si>
  <si>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</si>
  <si>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</si>
  <si>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</si>
  <si>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</si>
  <si>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</si>
  <si>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</si>
  <si>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</si>
  <si>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</si>
  <si>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</si>
  <si>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</si>
  <si>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</si>
  <si>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</si>
  <si>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</si>
  <si>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</si>
  <si>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</si>
  <si>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</si>
  <si>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</si>
  <si>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</si>
  <si>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</si>
  <si>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</si>
  <si>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</si>
  <si>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</si>
  <si>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</si>
  <si>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</si>
  <si>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</si>
  <si>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</si>
  <si>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</si>
  <si>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</si>
  <si>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</si>
  <si>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</si>
  <si>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</si>
  <si>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</si>
  <si>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</si>
  <si>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</si>
  <si>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</si>
  <si>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</si>
  <si>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</si>
  <si>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</si>
  <si>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</si>
  <si>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</si>
  <si>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</si>
  <si>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</si>
  <si>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</si>
  <si>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</si>
  <si>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</si>
  <si>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040 2 18 60010 05 0000 150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</si>
  <si>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</si>
  <si>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 сатьи дохода</t>
  </si>
  <si>
    <t>034 2 18 60010 05 0000 150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</si>
  <si>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</si>
  <si>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</si>
  <si>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019 113 02995 05 0000 130</t>
  </si>
  <si>
    <t>028 1 16 01083 01 0000 140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</si>
  <si>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</si>
  <si>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028 1 16 01203 01 0000 140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</si>
  <si>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</si>
  <si>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</si>
  <si>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</si>
  <si>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</si>
  <si>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</si>
  <si>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034 1 16 10123 01 0000 140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</si>
  <si>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</si>
  <si>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</si>
  <si>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</si>
  <si>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</si>
  <si>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182 1 05 01011 01 0000 110</t>
  </si>
  <si>
    <t>Налог, взимаемый с налогоплательщиков, выбравших в качестве объекта налогообложения доходы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</si>
  <si>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</si>
  <si>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</si>
  <si>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</si>
  <si>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</si>
  <si>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</si>
  <si>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</si>
  <si>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028 1 16 01133 01 0000 140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</si>
  <si>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</si>
  <si>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010 1 16 01203 01 0000 140</t>
  </si>
  <si>
    <t>028 1 16 01173 01 0000 140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</si>
  <si>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</si>
  <si>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</si>
  <si>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</si>
  <si>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048 1 16 10123 01 0000 140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</si>
  <si>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</si>
  <si>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тыс. рублей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</si>
  <si>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</si>
  <si>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</si>
  <si>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</si>
  <si>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</si>
  <si>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</si>
  <si>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009 1 16 01083 01 0000 140</t>
  </si>
  <si>
    <t>009 1 16 01093 01 0000 140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</si>
  <si>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</si>
  <si>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009 1 16 01133 01 0000 140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</si>
  <si>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</si>
  <si>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</si>
  <si>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</si>
  <si>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</si>
  <si>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009 1 16 01173 01 0000 140</t>
  </si>
  <si>
    <t>009 1 16 01193 01 0000 140</t>
  </si>
  <si>
    <t>009 1 16 01203 01 0000 140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</si>
  <si>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</si>
  <si>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</si>
  <si>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</si>
  <si>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</si>
  <si>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</si>
  <si>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</si>
  <si>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028 1 16 01053 01 0000 140</t>
  </si>
  <si>
    <t>028 1 16 01063 01 0000 140</t>
  </si>
  <si>
    <t>010 1 16 01073 01 0000 140</t>
  </si>
  <si>
    <t>028 1 16 01143 01 0000 140</t>
  </si>
  <si>
    <t>028 1 16 01153 01 0000 140</t>
  </si>
  <si>
    <t>028 1 16 01193 01 0000 140</t>
  </si>
  <si>
    <t>034 1 16 02020 02 0000 140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</si>
  <si>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</si>
  <si>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019 1 16 11050 01 0000 140</t>
  </si>
  <si>
    <t>048 1 16 11050 01 0000 140</t>
  </si>
  <si>
    <t>000 1 17 00000 00 0000 000</t>
  </si>
  <si>
    <t>Прочие неналоговые доходы</t>
  </si>
  <si>
    <t>040 113 02995 05 0000 130</t>
  </si>
  <si>
    <t>042 1 14 02053 05 0000 410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</si>
  <si>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</si>
  <si>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009 1 16 01053 01 0000 140</t>
  </si>
  <si>
    <t>009 1 16 01063 01 0000 140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</si>
  <si>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</si>
  <si>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</si>
  <si>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034 1 16 10061 05 0000 140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</si>
  <si>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</si>
  <si>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Фактически поступило за                                            девять месяцев                                                 2021 года</t>
  </si>
  <si>
    <t>182 1 01 02100 01 0000 110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</si>
  <si>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</si>
  <si>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034 1 08 07150 01 0000 110</t>
  </si>
  <si>
    <t>Государственная пошлина за выдачу разрешения на установку рекламной конструкции</t>
  </si>
  <si>
    <t>000 1 13 01000 00 0000 130</t>
  </si>
  <si>
    <t xml:space="preserve">Доходы от оказания платных услуг (работ) </t>
  </si>
  <si>
    <t>034 1 13 01995 05 0000 130</t>
  </si>
  <si>
    <t>Прочие доходы от оказания платных услуг (работ) получателями средств бюджетов муниципальных районов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</si>
  <si>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</si>
  <si>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</si>
  <si>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041 1 16 07010 05 0000 140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</si>
  <si>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</si>
  <si>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000 1 17 01000 00 0000 180</t>
  </si>
  <si>
    <t>Невыясненные поступления</t>
  </si>
  <si>
    <t>034 1 17 01050 05 0000 180</t>
  </si>
  <si>
    <t>Невыясненные поступления, зачисляемые в бюджеты муниципальных районов</t>
  </si>
  <si>
    <t>000 2 02 20000 00 0000 150</t>
  </si>
  <si>
    <t>Субсидии бюджетам бюджетной системы Российской Федерации (межбюджетные субсидии)</t>
  </si>
  <si>
    <t>000 2 02 29999 05 0000 150</t>
  </si>
  <si>
    <t>Прочие субсидии бюджетам муниципальных районов</t>
  </si>
  <si>
    <t>034 2 02 29999 05 0000 150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</si>
  <si>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</si>
  <si>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</si>
  <si>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</si>
  <si>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</si>
  <si>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034 2 19 60010 05 0000 150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</si>
  <si>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</si>
  <si>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Аналитические данные о поступлении доходов в районный бюджет по видам доходов за девять месяцев 2022 года в сравнении с соответствующим периодом прошлого года</t>
  </si>
  <si>
    <t>Фактически поступило за                                            девять месяцев                                                 2022 года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</si>
  <si>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</si>
  <si>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</si>
  <si>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042 1 16 07010 05 0000 140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</si>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</sst>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6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5" fontId="3" fillId="0" borderId="1" xfId="0" applyNumberFormat="1" applyFont="1" applyFill="1" applyBorder="1" applyAlignment="1"/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168" fontId="2" fillId="0" borderId="1" xfId="1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Fill="1" applyBorder="1" applyAlignment="1">
      <alignment horizontal="center" wrapText="1"/>
    </xf>
    <xf numFmtId="168" fontId="2" fillId="0" borderId="1" xfId="0" applyNumberFormat="1" applyFont="1" applyFill="1" applyBorder="1" applyAlignment="1">
      <alignment horizontal="right"/>
    </xf>
    <xf numFmtId="0" fontId="2" fillId="0" borderId="1" xfId="2" applyNumberFormat="1" applyFont="1" applyFill="1" applyBorder="1" applyAlignment="1" applyProtection="1">
      <alignment wrapText="1"/>
    </xf>
    <xf numFmtId="0" fontId="3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84"/>
  <sheetViews>
    <sheetView tabSelected="1" zoomScaleNormal="100" workbookViewId="0">
      <selection activeCell="A3" sqref="A3"/>
    </sheetView>
  </sheetViews>
  <sheetFormatPr defaultColWidth="9.109375" defaultRowHeight="13.8" x14ac:dyDescent="0.25"/>
  <cols>
    <col min="1" max="1" width="27.5546875" style="25" customWidth="1"/>
    <col min="2" max="2" width="48.6640625" style="7" customWidth="1"/>
    <col min="3" max="4" width="15.88671875" style="7" customWidth="1"/>
    <col min="5" max="5" width="15.88671875" style="4" customWidth="1"/>
    <col min="6" max="97" width="9.109375" style="4" customWidth="1"/>
    <col min="98" max="16384" width="9.109375" style="4"/>
  </cols>
  <sheetData>
    <row r="1" spans="1:5" x14ac:dyDescent="0.25">
      <c r="A1" s="34"/>
      <c r="B1" s="34"/>
      <c r="C1" s="8"/>
      <c r="D1" s="8"/>
    </row>
    <row r="2" spans="1:5" ht="30" customHeight="1" x14ac:dyDescent="0.25">
      <c r="A2" s="35" t="s">
        <v>199</v>
      </c>
      <c r="B2" s="35"/>
      <c r="C2" s="35"/>
      <c r="D2" s="35"/>
      <c r="E2" s="35"/>
    </row>
    <row r="3" spans="1:5" x14ac:dyDescent="0.25">
      <c r="A3" s="29"/>
      <c r="B3" s="29"/>
      <c r="C3" s="29"/>
      <c r="D3" s="29"/>
      <c r="E3" s="26" t="s">
        <v>127</v>
      </c>
    </row>
    <row r="4" spans="1:5" ht="85.8" customHeight="1" x14ac:dyDescent="0.25">
      <c r="A4" s="3" t="s">
        <v>0</v>
      </c>
      <c r="B4" s="3" t="s">
        <v>92</v>
      </c>
      <c r="C4" s="2" t="s">
        <v>171</v>
      </c>
      <c r="D4" s="2" t="s">
        <v>200</v>
      </c>
      <c r="E4" s="1" t="s">
        <v>128</v>
      </c>
    </row>
    <row r="5" spans="1:5" s="5" customFormat="1" x14ac:dyDescent="0.25">
      <c r="A5" s="9" t="s">
        <v>42</v>
      </c>
      <c r="B5" s="15" t="s">
        <v>1</v>
      </c>
      <c r="C5" s="17">
        <f>C6+C96</f>
        <v>888244.6</v>
      </c>
      <c r="D5" s="17">
        <f>D6+D96</f>
        <v>1017958.1</v>
      </c>
      <c r="E5" s="17">
        <f>E6+E96</f>
        <v>129713.50000000006</v>
      </c>
    </row>
    <row r="6" spans="1:5" s="5" customFormat="1" x14ac:dyDescent="0.25">
      <c r="A6" s="9" t="s">
        <v>43</v>
      </c>
      <c r="B6" s="9" t="s">
        <v>44</v>
      </c>
      <c r="C6" s="11">
        <f>C7+C13+C19+C23+C26+C35+C42+C50+C55+C93</f>
        <v>878305.29999999993</v>
      </c>
      <c r="D6" s="11">
        <f>D7+D13+D19+D23+D26+D35+D42+D50+D55+D93</f>
        <v>1007094.7999999999</v>
      </c>
      <c r="E6" s="11">
        <f>E7+E13+E19+E23+E26+E35+E42+E50+E55+E93</f>
        <v>128789.50000000006</v>
      </c>
    </row>
    <row r="7" spans="1:5" s="6" customFormat="1" x14ac:dyDescent="0.25">
      <c r="A7" s="9" t="s">
        <v>45</v>
      </c>
      <c r="B7" s="10" t="s">
        <v>46</v>
      </c>
      <c r="C7" s="11">
        <f t="shared" ref="C7" si="0">SUM(C8:C12)</f>
        <v>505412.69999999995</v>
      </c>
      <c r="D7" s="11">
        <f t="shared" ref="D7:E7" si="1">SUM(D8:D12)</f>
        <v>542356.80000000005</v>
      </c>
      <c r="E7" s="11">
        <f t="shared" si="1"/>
        <v>36944.100000000057</v>
      </c>
    </row>
    <row r="8" spans="1:5" ht="82.8" x14ac:dyDescent="0.25">
      <c r="A8" s="12" t="s">
        <v>2</v>
      </c>
      <c r="B8" s="13" t="s">
        <v>19</v>
      </c>
      <c r="C8" s="27">
        <v>501375.8</v>
      </c>
      <c r="D8" s="27">
        <v>537022.30000000005</v>
      </c>
      <c r="E8" s="16">
        <f>D8-C8</f>
        <v>35646.500000000058</v>
      </c>
    </row>
    <row r="9" spans="1:5" ht="124.2" x14ac:dyDescent="0.25">
      <c r="A9" s="12" t="s">
        <v>3</v>
      </c>
      <c r="B9" s="13" t="s">
        <v>20</v>
      </c>
      <c r="C9" s="27">
        <v>85.1</v>
      </c>
      <c r="D9" s="27">
        <v>48.5</v>
      </c>
      <c r="E9" s="16">
        <f t="shared" ref="E9:E34" si="2">D9-C9</f>
        <v>-36.599999999999994</v>
      </c>
    </row>
    <row r="10" spans="1:5" ht="55.2" x14ac:dyDescent="0.25">
      <c r="A10" s="12" t="s">
        <v>4</v>
      </c>
      <c r="B10" s="13" t="s">
        <v>21</v>
      </c>
      <c r="C10" s="27">
        <v>414.7</v>
      </c>
      <c r="D10" s="27">
        <v>1004.9</v>
      </c>
      <c r="E10" s="16">
        <f t="shared" si="2"/>
        <v>590.20000000000005</v>
      </c>
    </row>
    <row r="11" spans="1:5" ht="96.6" x14ac:dyDescent="0.25">
      <c r="A11" s="12" t="s">
        <v>129</v>
      </c>
      <c r="B11" s="13" t="s">
        <v>130</v>
      </c>
      <c r="C11" s="27">
        <v>3531.5</v>
      </c>
      <c r="D11" s="27">
        <v>4281.1000000000004</v>
      </c>
      <c r="E11" s="16">
        <f t="shared" si="2"/>
        <v>749.60000000000036</v>
      </c>
    </row>
    <row r="12" spans="1:5" ht="110.4" x14ac:dyDescent="0.25">
      <c r="A12" s="12" t="s">
        <v>172</v>
      </c>
      <c r="B12" s="13" t="s">
        <v>173</v>
      </c>
      <c r="C12" s="27">
        <v>5.6</v>
      </c>
      <c r="D12" s="27">
        <v>0</v>
      </c>
      <c r="E12" s="16">
        <f t="shared" si="2"/>
        <v>-5.6</v>
      </c>
    </row>
    <row r="13" spans="1:5" s="6" customFormat="1" x14ac:dyDescent="0.25">
      <c r="A13" s="9" t="s">
        <v>47</v>
      </c>
      <c r="B13" s="15" t="s">
        <v>48</v>
      </c>
      <c r="C13" s="11">
        <f t="shared" ref="C13" si="3">SUM(C14:C18)</f>
        <v>32889</v>
      </c>
      <c r="D13" s="11">
        <f t="shared" ref="D13:E13" si="4">SUM(D14:D18)</f>
        <v>18600.5</v>
      </c>
      <c r="E13" s="11">
        <f t="shared" si="4"/>
        <v>-14288.500000000002</v>
      </c>
    </row>
    <row r="14" spans="1:5" s="6" customFormat="1" ht="27.6" customHeight="1" x14ac:dyDescent="0.25">
      <c r="A14" s="12" t="s">
        <v>110</v>
      </c>
      <c r="B14" s="13" t="s">
        <v>111</v>
      </c>
      <c r="C14" s="27">
        <v>-38.200000000000003</v>
      </c>
      <c r="D14" s="27">
        <v>13</v>
      </c>
      <c r="E14" s="16">
        <f t="shared" si="2"/>
        <v>51.2</v>
      </c>
    </row>
    <row r="15" spans="1:5" ht="27.6" x14ac:dyDescent="0.25">
      <c r="A15" s="12" t="s">
        <v>5</v>
      </c>
      <c r="B15" s="13" t="s">
        <v>22</v>
      </c>
      <c r="C15" s="30">
        <v>2422</v>
      </c>
      <c r="D15" s="30">
        <v>-97.8</v>
      </c>
      <c r="E15" s="16">
        <f t="shared" si="2"/>
        <v>-2519.8000000000002</v>
      </c>
    </row>
    <row r="16" spans="1:5" ht="41.4" x14ac:dyDescent="0.25">
      <c r="A16" s="12" t="s">
        <v>49</v>
      </c>
      <c r="B16" s="13" t="s">
        <v>50</v>
      </c>
      <c r="C16" s="30">
        <v>-2</v>
      </c>
      <c r="D16" s="30">
        <v>0</v>
      </c>
      <c r="E16" s="16">
        <f t="shared" si="2"/>
        <v>2</v>
      </c>
    </row>
    <row r="17" spans="1:112" x14ac:dyDescent="0.25">
      <c r="A17" s="12" t="s">
        <v>6</v>
      </c>
      <c r="B17" s="13" t="s">
        <v>23</v>
      </c>
      <c r="C17" s="30">
        <v>29891.4</v>
      </c>
      <c r="D17" s="30">
        <v>17879.3</v>
      </c>
      <c r="E17" s="16">
        <f t="shared" si="2"/>
        <v>-12012.100000000002</v>
      </c>
    </row>
    <row r="18" spans="1:112" ht="41.4" x14ac:dyDescent="0.25">
      <c r="A18" s="12" t="s">
        <v>7</v>
      </c>
      <c r="B18" s="13" t="s">
        <v>24</v>
      </c>
      <c r="C18" s="30">
        <v>615.79999999999995</v>
      </c>
      <c r="D18" s="30">
        <v>806</v>
      </c>
      <c r="E18" s="16">
        <f t="shared" si="2"/>
        <v>190.20000000000005</v>
      </c>
    </row>
    <row r="19" spans="1:112" s="6" customFormat="1" x14ac:dyDescent="0.25">
      <c r="A19" s="9" t="s">
        <v>51</v>
      </c>
      <c r="B19" s="15" t="s">
        <v>52</v>
      </c>
      <c r="C19" s="17">
        <f>SUM(C20:C22)</f>
        <v>914</v>
      </c>
      <c r="D19" s="17">
        <f>SUM(D20:D22)</f>
        <v>566.20000000000005</v>
      </c>
      <c r="E19" s="17">
        <f>SUM(E20:E22)</f>
        <v>-347.8</v>
      </c>
    </row>
    <row r="20" spans="1:112" s="6" customFormat="1" ht="41.4" x14ac:dyDescent="0.25">
      <c r="A20" s="12" t="s">
        <v>94</v>
      </c>
      <c r="B20" s="13" t="s">
        <v>95</v>
      </c>
      <c r="C20" s="16">
        <v>12.9</v>
      </c>
      <c r="D20" s="16">
        <v>19.100000000000001</v>
      </c>
      <c r="E20" s="16">
        <f t="shared" ref="E20:E22" si="5">D20-C20</f>
        <v>6.2000000000000011</v>
      </c>
    </row>
    <row r="21" spans="1:112" ht="41.4" customHeight="1" x14ac:dyDescent="0.25">
      <c r="A21" s="12" t="s">
        <v>8</v>
      </c>
      <c r="B21" s="13" t="s">
        <v>25</v>
      </c>
      <c r="C21" s="16">
        <v>901.1</v>
      </c>
      <c r="D21" s="16">
        <v>545.70000000000005</v>
      </c>
      <c r="E21" s="16">
        <f t="shared" si="5"/>
        <v>-355.4</v>
      </c>
    </row>
    <row r="22" spans="1:112" ht="41.4" customHeight="1" x14ac:dyDescent="0.25">
      <c r="A22" s="12" t="s">
        <v>131</v>
      </c>
      <c r="B22" s="13" t="s">
        <v>132</v>
      </c>
      <c r="C22" s="16">
        <v>0</v>
      </c>
      <c r="D22" s="16">
        <v>1.4</v>
      </c>
      <c r="E22" s="16">
        <f t="shared" si="5"/>
        <v>1.4</v>
      </c>
    </row>
    <row r="23" spans="1:112" s="6" customFormat="1" ht="13.8" customHeight="1" x14ac:dyDescent="0.25">
      <c r="A23" s="9" t="s">
        <v>53</v>
      </c>
      <c r="B23" s="15" t="s">
        <v>54</v>
      </c>
      <c r="C23" s="11">
        <f t="shared" ref="C23" si="6">SUM(C24:C25)</f>
        <v>173.7</v>
      </c>
      <c r="D23" s="11">
        <f t="shared" ref="D23:E23" si="7">SUM(D24:D25)</f>
        <v>65.8</v>
      </c>
      <c r="E23" s="11">
        <f t="shared" si="7"/>
        <v>-107.89999999999999</v>
      </c>
    </row>
    <row r="24" spans="1:112" ht="55.2" customHeight="1" x14ac:dyDescent="0.25">
      <c r="A24" s="12" t="s">
        <v>9</v>
      </c>
      <c r="B24" s="13" t="s">
        <v>26</v>
      </c>
      <c r="C24" s="16">
        <v>168.7</v>
      </c>
      <c r="D24" s="16">
        <v>65.8</v>
      </c>
      <c r="E24" s="16">
        <f t="shared" si="2"/>
        <v>-102.89999999999999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</row>
    <row r="25" spans="1:112" ht="27.6" x14ac:dyDescent="0.25">
      <c r="A25" s="12" t="s">
        <v>174</v>
      </c>
      <c r="B25" s="13" t="s">
        <v>175</v>
      </c>
      <c r="C25" s="16">
        <v>5</v>
      </c>
      <c r="D25" s="16">
        <v>0</v>
      </c>
      <c r="E25" s="16">
        <f t="shared" si="2"/>
        <v>-5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</row>
    <row r="26" spans="1:112" s="6" customFormat="1" ht="41.4" customHeight="1" x14ac:dyDescent="0.25">
      <c r="A26" s="9" t="s">
        <v>55</v>
      </c>
      <c r="B26" s="15" t="s">
        <v>56</v>
      </c>
      <c r="C26" s="11">
        <f t="shared" ref="C26" si="8">SUM(C27:C34)</f>
        <v>281765.90000000002</v>
      </c>
      <c r="D26" s="11">
        <f t="shared" ref="D26:E26" si="9">SUM(D27:D34)</f>
        <v>401853.89999999997</v>
      </c>
      <c r="E26" s="11">
        <f t="shared" si="9"/>
        <v>120087.99999999999</v>
      </c>
    </row>
    <row r="27" spans="1:112" ht="96.6" customHeight="1" x14ac:dyDescent="0.25">
      <c r="A27" s="12" t="s">
        <v>10</v>
      </c>
      <c r="B27" s="13" t="s">
        <v>27</v>
      </c>
      <c r="C27" s="30">
        <v>273739.3</v>
      </c>
      <c r="D27" s="30">
        <v>392134.3</v>
      </c>
      <c r="E27" s="16">
        <f t="shared" si="2"/>
        <v>118395</v>
      </c>
    </row>
    <row r="28" spans="1:112" ht="82.8" customHeight="1" x14ac:dyDescent="0.25">
      <c r="A28" s="12" t="s">
        <v>11</v>
      </c>
      <c r="B28" s="13" t="s">
        <v>28</v>
      </c>
      <c r="C28" s="30">
        <v>2430</v>
      </c>
      <c r="D28" s="30">
        <v>2892.2</v>
      </c>
      <c r="E28" s="16">
        <f t="shared" si="2"/>
        <v>462.19999999999982</v>
      </c>
    </row>
    <row r="29" spans="1:112" ht="82.8" customHeight="1" x14ac:dyDescent="0.25">
      <c r="A29" s="12" t="s">
        <v>12</v>
      </c>
      <c r="B29" s="13" t="s">
        <v>29</v>
      </c>
      <c r="C29" s="30">
        <v>979.4</v>
      </c>
      <c r="D29" s="30">
        <v>6127.6</v>
      </c>
      <c r="E29" s="16">
        <f t="shared" si="2"/>
        <v>5148.2000000000007</v>
      </c>
    </row>
    <row r="30" spans="1:112" ht="69" customHeight="1" x14ac:dyDescent="0.25">
      <c r="A30" s="12" t="s">
        <v>57</v>
      </c>
      <c r="B30" s="13" t="s">
        <v>30</v>
      </c>
      <c r="C30" s="30">
        <v>84.6</v>
      </c>
      <c r="D30" s="30">
        <v>93.8</v>
      </c>
      <c r="E30" s="16">
        <f t="shared" si="2"/>
        <v>9.2000000000000028</v>
      </c>
    </row>
    <row r="31" spans="1:112" ht="41.4" customHeight="1" x14ac:dyDescent="0.25">
      <c r="A31" s="12" t="s">
        <v>58</v>
      </c>
      <c r="B31" s="13" t="s">
        <v>31</v>
      </c>
      <c r="C31" s="30">
        <v>256.89999999999998</v>
      </c>
      <c r="D31" s="30">
        <v>261.8</v>
      </c>
      <c r="E31" s="16">
        <f t="shared" si="2"/>
        <v>4.9000000000000341</v>
      </c>
    </row>
    <row r="32" spans="1:112" ht="55.2" x14ac:dyDescent="0.25">
      <c r="A32" s="12" t="s">
        <v>146</v>
      </c>
      <c r="B32" s="13" t="s">
        <v>147</v>
      </c>
      <c r="C32" s="30">
        <v>3904.9</v>
      </c>
      <c r="D32" s="30">
        <v>0</v>
      </c>
      <c r="E32" s="16">
        <f t="shared" si="2"/>
        <v>-3904.9</v>
      </c>
    </row>
    <row r="33" spans="1:5" ht="82.8" customHeight="1" x14ac:dyDescent="0.25">
      <c r="A33" s="12" t="s">
        <v>17</v>
      </c>
      <c r="B33" s="13" t="s">
        <v>32</v>
      </c>
      <c r="C33" s="30">
        <v>209</v>
      </c>
      <c r="D33" s="30">
        <v>233.4</v>
      </c>
      <c r="E33" s="16">
        <f t="shared" si="2"/>
        <v>24.400000000000006</v>
      </c>
    </row>
    <row r="34" spans="1:5" ht="110.4" x14ac:dyDescent="0.25">
      <c r="A34" s="12" t="s">
        <v>148</v>
      </c>
      <c r="B34" s="13" t="s">
        <v>149</v>
      </c>
      <c r="C34" s="30">
        <v>161.80000000000001</v>
      </c>
      <c r="D34" s="30">
        <v>110.8</v>
      </c>
      <c r="E34" s="16">
        <f t="shared" si="2"/>
        <v>-51.000000000000014</v>
      </c>
    </row>
    <row r="35" spans="1:5" s="6" customFormat="1" x14ac:dyDescent="0.25">
      <c r="A35" s="9" t="s">
        <v>59</v>
      </c>
      <c r="B35" s="15" t="s">
        <v>60</v>
      </c>
      <c r="C35" s="11">
        <f t="shared" ref="C35:E35" si="10">C36</f>
        <v>47947.199999999997</v>
      </c>
      <c r="D35" s="11">
        <f t="shared" si="10"/>
        <v>32564.1</v>
      </c>
      <c r="E35" s="11">
        <f t="shared" si="10"/>
        <v>-15383.099999999999</v>
      </c>
    </row>
    <row r="36" spans="1:5" ht="27.6" customHeight="1" x14ac:dyDescent="0.25">
      <c r="A36" s="12" t="s">
        <v>61</v>
      </c>
      <c r="B36" s="13" t="s">
        <v>62</v>
      </c>
      <c r="C36" s="16">
        <f>SUM(C37:C41)</f>
        <v>47947.199999999997</v>
      </c>
      <c r="D36" s="16">
        <f>SUM(D37:D41)</f>
        <v>32564.1</v>
      </c>
      <c r="E36" s="16">
        <f>SUM(E37:E41)</f>
        <v>-15383.099999999999</v>
      </c>
    </row>
    <row r="37" spans="1:5" ht="27.6" x14ac:dyDescent="0.25">
      <c r="A37" s="12" t="s">
        <v>13</v>
      </c>
      <c r="B37" s="13" t="s">
        <v>33</v>
      </c>
      <c r="C37" s="16">
        <v>5783</v>
      </c>
      <c r="D37" s="16">
        <v>4155.7</v>
      </c>
      <c r="E37" s="16">
        <f t="shared" ref="E37:E41" si="11">D37-C37</f>
        <v>-1627.3000000000002</v>
      </c>
    </row>
    <row r="38" spans="1:5" ht="27.6" x14ac:dyDescent="0.25">
      <c r="A38" s="12" t="s">
        <v>14</v>
      </c>
      <c r="B38" s="13" t="s">
        <v>34</v>
      </c>
      <c r="C38" s="16">
        <v>11.4</v>
      </c>
      <c r="D38" s="16">
        <v>2</v>
      </c>
      <c r="E38" s="16">
        <f t="shared" si="11"/>
        <v>-9.4</v>
      </c>
    </row>
    <row r="39" spans="1:5" x14ac:dyDescent="0.25">
      <c r="A39" s="12" t="s">
        <v>18</v>
      </c>
      <c r="B39" s="13" t="s">
        <v>35</v>
      </c>
      <c r="C39" s="16">
        <v>11596.3</v>
      </c>
      <c r="D39" s="16">
        <v>9739.6</v>
      </c>
      <c r="E39" s="16">
        <f t="shared" si="11"/>
        <v>-1856.6999999999989</v>
      </c>
    </row>
    <row r="40" spans="1:5" x14ac:dyDescent="0.25">
      <c r="A40" s="12" t="s">
        <v>63</v>
      </c>
      <c r="B40" s="13" t="s">
        <v>64</v>
      </c>
      <c r="C40" s="16">
        <v>0</v>
      </c>
      <c r="D40" s="16">
        <v>2.4</v>
      </c>
      <c r="E40" s="16">
        <f t="shared" si="11"/>
        <v>2.4</v>
      </c>
    </row>
    <row r="41" spans="1:5" ht="41.4" customHeight="1" x14ac:dyDescent="0.25">
      <c r="A41" s="12" t="s">
        <v>15</v>
      </c>
      <c r="B41" s="13" t="s">
        <v>36</v>
      </c>
      <c r="C41" s="16">
        <v>30556.5</v>
      </c>
      <c r="D41" s="16">
        <v>18664.400000000001</v>
      </c>
      <c r="E41" s="16">
        <f t="shared" si="11"/>
        <v>-11892.099999999999</v>
      </c>
    </row>
    <row r="42" spans="1:5" s="6" customFormat="1" ht="27.6" x14ac:dyDescent="0.25">
      <c r="A42" s="18" t="s">
        <v>65</v>
      </c>
      <c r="B42" s="15" t="s">
        <v>66</v>
      </c>
      <c r="C42" s="11">
        <f t="shared" ref="C42" si="12">C43+C45</f>
        <v>5829.0999999999995</v>
      </c>
      <c r="D42" s="11">
        <f t="shared" ref="D42:E42" si="13">D43+D45</f>
        <v>4764.3999999999996</v>
      </c>
      <c r="E42" s="11">
        <f t="shared" si="13"/>
        <v>-1064.7</v>
      </c>
    </row>
    <row r="43" spans="1:5" s="6" customFormat="1" x14ac:dyDescent="0.25">
      <c r="A43" s="18" t="s">
        <v>176</v>
      </c>
      <c r="B43" s="15" t="s">
        <v>177</v>
      </c>
      <c r="C43" s="11">
        <f t="shared" ref="C43:E43" si="14">C44</f>
        <v>7.7</v>
      </c>
      <c r="D43" s="11">
        <f t="shared" si="14"/>
        <v>0</v>
      </c>
      <c r="E43" s="11">
        <f t="shared" si="14"/>
        <v>-7.7</v>
      </c>
    </row>
    <row r="44" spans="1:5" ht="41.4" x14ac:dyDescent="0.25">
      <c r="A44" s="19" t="s">
        <v>178</v>
      </c>
      <c r="B44" s="13" t="s">
        <v>179</v>
      </c>
      <c r="C44" s="14">
        <v>7.7</v>
      </c>
      <c r="D44" s="14">
        <v>0</v>
      </c>
      <c r="E44" s="16">
        <f t="shared" ref="E44" si="15">D44-C44</f>
        <v>-7.7</v>
      </c>
    </row>
    <row r="45" spans="1:5" s="6" customFormat="1" x14ac:dyDescent="0.25">
      <c r="A45" s="18" t="s">
        <v>67</v>
      </c>
      <c r="B45" s="15" t="s">
        <v>68</v>
      </c>
      <c r="C45" s="20">
        <f>SUM(C46:C49)</f>
        <v>5821.4</v>
      </c>
      <c r="D45" s="20">
        <f t="shared" ref="D45:E45" si="16">SUM(D46:D49)</f>
        <v>4764.3999999999996</v>
      </c>
      <c r="E45" s="20">
        <f t="shared" si="16"/>
        <v>-1057</v>
      </c>
    </row>
    <row r="46" spans="1:5" ht="41.4" x14ac:dyDescent="0.25">
      <c r="A46" s="19" t="s">
        <v>69</v>
      </c>
      <c r="B46" s="13" t="s">
        <v>37</v>
      </c>
      <c r="C46" s="16">
        <v>2214.3000000000002</v>
      </c>
      <c r="D46" s="16">
        <v>2542</v>
      </c>
      <c r="E46" s="16">
        <f t="shared" ref="E46:E92" si="17">D46-C46</f>
        <v>327.69999999999982</v>
      </c>
    </row>
    <row r="47" spans="1:5" ht="27.6" x14ac:dyDescent="0.25">
      <c r="A47" s="19" t="s">
        <v>96</v>
      </c>
      <c r="B47" s="13" t="s">
        <v>38</v>
      </c>
      <c r="C47" s="16">
        <v>229</v>
      </c>
      <c r="D47" s="16">
        <v>1917</v>
      </c>
      <c r="E47" s="16">
        <f t="shared" si="17"/>
        <v>1688</v>
      </c>
    </row>
    <row r="48" spans="1:5" ht="27.6" x14ac:dyDescent="0.25">
      <c r="A48" s="19" t="s">
        <v>70</v>
      </c>
      <c r="B48" s="13" t="s">
        <v>38</v>
      </c>
      <c r="C48" s="16">
        <v>3378.1</v>
      </c>
      <c r="D48" s="16">
        <v>297.5</v>
      </c>
      <c r="E48" s="16">
        <f t="shared" si="17"/>
        <v>-3080.6</v>
      </c>
    </row>
    <row r="49" spans="1:5" ht="27.6" x14ac:dyDescent="0.25">
      <c r="A49" s="19" t="s">
        <v>162</v>
      </c>
      <c r="B49" s="13" t="s">
        <v>38</v>
      </c>
      <c r="C49" s="16">
        <v>0</v>
      </c>
      <c r="D49" s="16">
        <v>7.9</v>
      </c>
      <c r="E49" s="16">
        <f t="shared" ref="E49" si="18">D49-C49</f>
        <v>7.9</v>
      </c>
    </row>
    <row r="50" spans="1:5" s="6" customFormat="1" ht="27.6" x14ac:dyDescent="0.25">
      <c r="A50" s="18" t="s">
        <v>71</v>
      </c>
      <c r="B50" s="15" t="s">
        <v>72</v>
      </c>
      <c r="C50" s="17">
        <f>SUM(C51:C54)</f>
        <v>758.90000000000009</v>
      </c>
      <c r="D50" s="17">
        <f t="shared" ref="D50:E50" si="19">SUM(D51:D54)</f>
        <v>1017.5</v>
      </c>
      <c r="E50" s="17">
        <f t="shared" si="19"/>
        <v>258.59999999999997</v>
      </c>
    </row>
    <row r="51" spans="1:5" ht="96.6" x14ac:dyDescent="0.25">
      <c r="A51" s="19" t="s">
        <v>163</v>
      </c>
      <c r="B51" s="13" t="s">
        <v>164</v>
      </c>
      <c r="C51" s="16">
        <v>0</v>
      </c>
      <c r="D51" s="16">
        <v>266</v>
      </c>
      <c r="E51" s="16">
        <f t="shared" si="17"/>
        <v>266</v>
      </c>
    </row>
    <row r="52" spans="1:5" ht="69" x14ac:dyDescent="0.25">
      <c r="A52" s="19" t="s">
        <v>16</v>
      </c>
      <c r="B52" s="13" t="s">
        <v>39</v>
      </c>
      <c r="C52" s="16">
        <v>555.6</v>
      </c>
      <c r="D52" s="16">
        <v>687.9</v>
      </c>
      <c r="E52" s="16">
        <f t="shared" si="17"/>
        <v>132.29999999999995</v>
      </c>
    </row>
    <row r="53" spans="1:5" ht="55.2" x14ac:dyDescent="0.25">
      <c r="A53" s="19" t="s">
        <v>112</v>
      </c>
      <c r="B53" s="13" t="s">
        <v>113</v>
      </c>
      <c r="C53" s="16">
        <v>203.3</v>
      </c>
      <c r="D53" s="16">
        <v>50.9</v>
      </c>
      <c r="E53" s="16">
        <f t="shared" si="17"/>
        <v>-152.4</v>
      </c>
    </row>
    <row r="54" spans="1:5" ht="55.2" customHeight="1" x14ac:dyDescent="0.25">
      <c r="A54" s="19" t="s">
        <v>201</v>
      </c>
      <c r="B54" s="13" t="s">
        <v>202</v>
      </c>
      <c r="C54" s="16">
        <v>0</v>
      </c>
      <c r="D54" s="16">
        <v>12.7</v>
      </c>
      <c r="E54" s="16">
        <f t="shared" si="17"/>
        <v>12.7</v>
      </c>
    </row>
    <row r="55" spans="1:5" s="6" customFormat="1" x14ac:dyDescent="0.25">
      <c r="A55" s="9" t="s">
        <v>73</v>
      </c>
      <c r="B55" s="15" t="s">
        <v>74</v>
      </c>
      <c r="C55" s="17">
        <f>SUM(C56:C92)</f>
        <v>2603.8000000000002</v>
      </c>
      <c r="D55" s="17">
        <f>SUM(D56:D92)</f>
        <v>5305.6</v>
      </c>
      <c r="E55" s="17">
        <f>SUM(E56:E92)</f>
        <v>2701.8</v>
      </c>
    </row>
    <row r="56" spans="1:5" ht="82.8" customHeight="1" x14ac:dyDescent="0.25">
      <c r="A56" s="19" t="s">
        <v>165</v>
      </c>
      <c r="B56" s="13" t="s">
        <v>115</v>
      </c>
      <c r="C56" s="16">
        <v>0</v>
      </c>
      <c r="D56" s="16">
        <v>1.8</v>
      </c>
      <c r="E56" s="16">
        <f t="shared" ref="E56" si="20">D56-C56</f>
        <v>1.8</v>
      </c>
    </row>
    <row r="57" spans="1:5" ht="82.8" customHeight="1" x14ac:dyDescent="0.25">
      <c r="A57" s="19" t="s">
        <v>114</v>
      </c>
      <c r="B57" s="13" t="s">
        <v>115</v>
      </c>
      <c r="C57" s="16">
        <v>9.9</v>
      </c>
      <c r="D57" s="16">
        <v>10.199999999999999</v>
      </c>
      <c r="E57" s="16">
        <f t="shared" ref="E57:E61" si="21">D57-C57</f>
        <v>0.29999999999999893</v>
      </c>
    </row>
    <row r="58" spans="1:5" ht="82.8" customHeight="1" x14ac:dyDescent="0.25">
      <c r="A58" s="19" t="s">
        <v>150</v>
      </c>
      <c r="B58" s="13" t="s">
        <v>115</v>
      </c>
      <c r="C58" s="16">
        <v>2.5</v>
      </c>
      <c r="D58" s="16">
        <v>0</v>
      </c>
      <c r="E58" s="16">
        <f t="shared" si="21"/>
        <v>-2.5</v>
      </c>
    </row>
    <row r="59" spans="1:5" ht="110.4" customHeight="1" x14ac:dyDescent="0.25">
      <c r="A59" s="19" t="s">
        <v>166</v>
      </c>
      <c r="B59" s="13" t="s">
        <v>117</v>
      </c>
      <c r="C59" s="16">
        <v>0</v>
      </c>
      <c r="D59" s="16">
        <v>15.7</v>
      </c>
      <c r="E59" s="16">
        <f t="shared" ref="E59" si="22">D59-C59</f>
        <v>15.7</v>
      </c>
    </row>
    <row r="60" spans="1:5" ht="110.4" customHeight="1" x14ac:dyDescent="0.25">
      <c r="A60" s="19" t="s">
        <v>116</v>
      </c>
      <c r="B60" s="13" t="s">
        <v>117</v>
      </c>
      <c r="C60" s="16">
        <v>18</v>
      </c>
      <c r="D60" s="16">
        <v>3.8</v>
      </c>
      <c r="E60" s="16">
        <f t="shared" si="21"/>
        <v>-14.2</v>
      </c>
    </row>
    <row r="61" spans="1:5" ht="110.4" customHeight="1" x14ac:dyDescent="0.25">
      <c r="A61" s="19" t="s">
        <v>151</v>
      </c>
      <c r="B61" s="13" t="s">
        <v>117</v>
      </c>
      <c r="C61" s="16">
        <v>30.9</v>
      </c>
      <c r="D61" s="16">
        <v>0</v>
      </c>
      <c r="E61" s="16">
        <f t="shared" si="21"/>
        <v>-30.9</v>
      </c>
    </row>
    <row r="62" spans="1:5" ht="83.4" customHeight="1" x14ac:dyDescent="0.25">
      <c r="A62" s="19" t="s">
        <v>152</v>
      </c>
      <c r="B62" s="13" t="s">
        <v>180</v>
      </c>
      <c r="C62" s="16">
        <v>-1.4</v>
      </c>
      <c r="D62" s="16">
        <v>0.5</v>
      </c>
      <c r="E62" s="16">
        <f>D62-C62</f>
        <v>1.9</v>
      </c>
    </row>
    <row r="63" spans="1:5" ht="96.6" x14ac:dyDescent="0.25">
      <c r="A63" s="19" t="s">
        <v>133</v>
      </c>
      <c r="B63" s="13" t="s">
        <v>98</v>
      </c>
      <c r="C63" s="16">
        <v>0</v>
      </c>
      <c r="D63" s="16">
        <v>63.3</v>
      </c>
      <c r="E63" s="16">
        <f t="shared" ref="E63" si="23">D63-C63</f>
        <v>63.3</v>
      </c>
    </row>
    <row r="64" spans="1:5" ht="96.6" x14ac:dyDescent="0.25">
      <c r="A64" s="19" t="s">
        <v>97</v>
      </c>
      <c r="B64" s="13" t="s">
        <v>98</v>
      </c>
      <c r="C64" s="16">
        <v>9.6999999999999993</v>
      </c>
      <c r="D64" s="16">
        <v>0</v>
      </c>
      <c r="E64" s="16">
        <f t="shared" si="17"/>
        <v>-9.6999999999999993</v>
      </c>
    </row>
    <row r="65" spans="1:5" ht="96.6" x14ac:dyDescent="0.25">
      <c r="A65" s="19" t="s">
        <v>134</v>
      </c>
      <c r="B65" s="13" t="s">
        <v>135</v>
      </c>
      <c r="C65" s="16">
        <v>0</v>
      </c>
      <c r="D65" s="16">
        <v>4.3</v>
      </c>
      <c r="E65" s="16">
        <f t="shared" si="17"/>
        <v>4.3</v>
      </c>
    </row>
    <row r="66" spans="1:5" ht="82.8" customHeight="1" x14ac:dyDescent="0.25">
      <c r="A66" s="19" t="s">
        <v>136</v>
      </c>
      <c r="B66" s="13" t="s">
        <v>119</v>
      </c>
      <c r="C66" s="16">
        <v>0</v>
      </c>
      <c r="D66" s="16">
        <v>19.399999999999999</v>
      </c>
      <c r="E66" s="16">
        <f t="shared" ref="E66" si="24">D66-C66</f>
        <v>19.399999999999999</v>
      </c>
    </row>
    <row r="67" spans="1:5" ht="82.8" customHeight="1" x14ac:dyDescent="0.25">
      <c r="A67" s="19" t="s">
        <v>118</v>
      </c>
      <c r="B67" s="13" t="s">
        <v>119</v>
      </c>
      <c r="C67" s="16">
        <v>10.7</v>
      </c>
      <c r="D67" s="16">
        <v>0</v>
      </c>
      <c r="E67" s="16">
        <f t="shared" si="17"/>
        <v>-10.7</v>
      </c>
    </row>
    <row r="68" spans="1:5" ht="110.4" x14ac:dyDescent="0.25">
      <c r="A68" s="19" t="s">
        <v>137</v>
      </c>
      <c r="B68" s="13" t="s">
        <v>138</v>
      </c>
      <c r="C68" s="16">
        <v>0</v>
      </c>
      <c r="D68" s="16">
        <v>57.4</v>
      </c>
      <c r="E68" s="16">
        <f t="shared" ref="E68" si="25">D68-C68</f>
        <v>57.4</v>
      </c>
    </row>
    <row r="69" spans="1:5" ht="110.4" x14ac:dyDescent="0.25">
      <c r="A69" s="19" t="s">
        <v>153</v>
      </c>
      <c r="B69" s="13" t="s">
        <v>138</v>
      </c>
      <c r="C69" s="16">
        <v>19.2</v>
      </c>
      <c r="D69" s="16">
        <v>0</v>
      </c>
      <c r="E69" s="16">
        <f t="shared" si="17"/>
        <v>-19.2</v>
      </c>
    </row>
    <row r="70" spans="1:5" ht="124.2" customHeight="1" x14ac:dyDescent="0.25">
      <c r="A70" s="19" t="s">
        <v>154</v>
      </c>
      <c r="B70" s="13" t="s">
        <v>181</v>
      </c>
      <c r="C70" s="16">
        <v>0.2</v>
      </c>
      <c r="D70" s="16">
        <v>0</v>
      </c>
      <c r="E70" s="16">
        <f t="shared" si="17"/>
        <v>-0.2</v>
      </c>
    </row>
    <row r="71" spans="1:5" ht="124.2" x14ac:dyDescent="0.25">
      <c r="A71" s="19" t="s">
        <v>167</v>
      </c>
      <c r="B71" s="13" t="s">
        <v>168</v>
      </c>
      <c r="C71" s="16">
        <v>0</v>
      </c>
      <c r="D71" s="16">
        <v>12</v>
      </c>
      <c r="E71" s="16">
        <f t="shared" si="17"/>
        <v>12</v>
      </c>
    </row>
    <row r="72" spans="1:5" ht="234.6" customHeight="1" x14ac:dyDescent="0.25">
      <c r="A72" s="19" t="s">
        <v>139</v>
      </c>
      <c r="B72" s="13" t="s">
        <v>140</v>
      </c>
      <c r="C72" s="16">
        <v>0</v>
      </c>
      <c r="D72" s="16">
        <v>37</v>
      </c>
      <c r="E72" s="16">
        <f t="shared" si="17"/>
        <v>37</v>
      </c>
    </row>
    <row r="73" spans="1:5" ht="96.6" x14ac:dyDescent="0.25">
      <c r="A73" s="19" t="s">
        <v>141</v>
      </c>
      <c r="B73" s="13" t="s">
        <v>122</v>
      </c>
      <c r="C73" s="16">
        <v>0</v>
      </c>
      <c r="D73" s="16">
        <v>4.8</v>
      </c>
      <c r="E73" s="16">
        <f t="shared" ref="E73" si="26">D73-C73</f>
        <v>4.8</v>
      </c>
    </row>
    <row r="74" spans="1:5" ht="96.6" x14ac:dyDescent="0.25">
      <c r="A74" s="19" t="s">
        <v>121</v>
      </c>
      <c r="B74" s="13" t="s">
        <v>122</v>
      </c>
      <c r="C74" s="16">
        <v>2</v>
      </c>
      <c r="D74" s="16">
        <v>0</v>
      </c>
      <c r="E74" s="16">
        <f t="shared" si="17"/>
        <v>-2</v>
      </c>
    </row>
    <row r="75" spans="1:5" ht="82.8" customHeight="1" x14ac:dyDescent="0.25">
      <c r="A75" s="19" t="s">
        <v>142</v>
      </c>
      <c r="B75" s="13" t="s">
        <v>124</v>
      </c>
      <c r="C75" s="16">
        <v>0</v>
      </c>
      <c r="D75" s="16">
        <v>540.5</v>
      </c>
      <c r="E75" s="16">
        <f t="shared" ref="E75" si="27">D75-C75</f>
        <v>540.5</v>
      </c>
    </row>
    <row r="76" spans="1:5" ht="82.8" customHeight="1" x14ac:dyDescent="0.25">
      <c r="A76" s="19" t="s">
        <v>123</v>
      </c>
      <c r="B76" s="13" t="s">
        <v>124</v>
      </c>
      <c r="C76" s="16">
        <v>0.1</v>
      </c>
      <c r="D76" s="16">
        <v>0.5</v>
      </c>
      <c r="E76" s="16">
        <f t="shared" si="17"/>
        <v>0.4</v>
      </c>
    </row>
    <row r="77" spans="1:5" ht="82.8" customHeight="1" x14ac:dyDescent="0.25">
      <c r="A77" s="19" t="s">
        <v>155</v>
      </c>
      <c r="B77" s="13" t="s">
        <v>124</v>
      </c>
      <c r="C77" s="16">
        <v>502.4</v>
      </c>
      <c r="D77" s="16">
        <v>0</v>
      </c>
      <c r="E77" s="16">
        <f t="shared" si="17"/>
        <v>-502.4</v>
      </c>
    </row>
    <row r="78" spans="1:5" ht="96.6" customHeight="1" x14ac:dyDescent="0.25">
      <c r="A78" s="19" t="s">
        <v>143</v>
      </c>
      <c r="B78" s="13" t="s">
        <v>100</v>
      </c>
      <c r="C78" s="16">
        <v>0</v>
      </c>
      <c r="D78" s="16">
        <v>161.30000000000001</v>
      </c>
      <c r="E78" s="16">
        <f t="shared" ref="E78" si="28">D78-C78</f>
        <v>161.30000000000001</v>
      </c>
    </row>
    <row r="79" spans="1:5" ht="96.6" customHeight="1" x14ac:dyDescent="0.25">
      <c r="A79" s="19" t="s">
        <v>120</v>
      </c>
      <c r="B79" s="13" t="s">
        <v>100</v>
      </c>
      <c r="C79" s="16">
        <v>15.1</v>
      </c>
      <c r="D79" s="16">
        <v>7.7</v>
      </c>
      <c r="E79" s="16">
        <f t="shared" si="17"/>
        <v>-7.3999999999999995</v>
      </c>
    </row>
    <row r="80" spans="1:5" ht="96.6" customHeight="1" x14ac:dyDescent="0.25">
      <c r="A80" s="19" t="s">
        <v>99</v>
      </c>
      <c r="B80" s="13" t="s">
        <v>100</v>
      </c>
      <c r="C80" s="16">
        <v>247.9</v>
      </c>
      <c r="D80" s="16">
        <v>0</v>
      </c>
      <c r="E80" s="16">
        <f t="shared" si="17"/>
        <v>-247.9</v>
      </c>
    </row>
    <row r="81" spans="1:5" ht="55.2" x14ac:dyDescent="0.25">
      <c r="A81" s="19" t="s">
        <v>156</v>
      </c>
      <c r="B81" s="13" t="s">
        <v>157</v>
      </c>
      <c r="C81" s="16">
        <v>1</v>
      </c>
      <c r="D81" s="16">
        <v>0</v>
      </c>
      <c r="E81" s="16">
        <f t="shared" si="17"/>
        <v>-1</v>
      </c>
    </row>
    <row r="82" spans="1:5" ht="82.8" x14ac:dyDescent="0.25">
      <c r="A82" s="19" t="s">
        <v>101</v>
      </c>
      <c r="B82" s="13" t="s">
        <v>102</v>
      </c>
      <c r="C82" s="16">
        <v>687</v>
      </c>
      <c r="D82" s="16">
        <v>4031.9</v>
      </c>
      <c r="E82" s="16">
        <f t="shared" si="17"/>
        <v>3344.9</v>
      </c>
    </row>
    <row r="83" spans="1:5" ht="82.8" x14ac:dyDescent="0.25">
      <c r="A83" s="19" t="s">
        <v>182</v>
      </c>
      <c r="B83" s="13" t="s">
        <v>102</v>
      </c>
      <c r="C83" s="16">
        <v>1.2</v>
      </c>
      <c r="D83" s="16">
        <v>0</v>
      </c>
      <c r="E83" s="16">
        <f t="shared" si="17"/>
        <v>-1.2</v>
      </c>
    </row>
    <row r="84" spans="1:5" ht="82.8" x14ac:dyDescent="0.25">
      <c r="A84" s="19" t="s">
        <v>203</v>
      </c>
      <c r="B84" s="13" t="s">
        <v>102</v>
      </c>
      <c r="C84" s="16">
        <v>0</v>
      </c>
      <c r="D84" s="16">
        <v>4.9000000000000004</v>
      </c>
      <c r="E84" s="16">
        <f t="shared" ref="E84" si="29">D84-C84</f>
        <v>4.9000000000000004</v>
      </c>
    </row>
    <row r="85" spans="1:5" ht="82.8" x14ac:dyDescent="0.25">
      <c r="A85" s="19" t="s">
        <v>103</v>
      </c>
      <c r="B85" s="13" t="s">
        <v>104</v>
      </c>
      <c r="C85" s="16">
        <v>47.2</v>
      </c>
      <c r="D85" s="16">
        <v>36.6</v>
      </c>
      <c r="E85" s="16">
        <f t="shared" si="17"/>
        <v>-10.600000000000001</v>
      </c>
    </row>
    <row r="86" spans="1:5" ht="165.6" x14ac:dyDescent="0.25">
      <c r="A86" s="19" t="s">
        <v>169</v>
      </c>
      <c r="B86" s="13" t="s">
        <v>170</v>
      </c>
      <c r="C86" s="16">
        <v>0</v>
      </c>
      <c r="D86" s="16">
        <v>250</v>
      </c>
      <c r="E86" s="16">
        <f t="shared" si="17"/>
        <v>250</v>
      </c>
    </row>
    <row r="87" spans="1:5" ht="69" x14ac:dyDescent="0.25">
      <c r="A87" s="19" t="s">
        <v>105</v>
      </c>
      <c r="B87" s="13" t="s">
        <v>106</v>
      </c>
      <c r="C87" s="16">
        <v>14.2</v>
      </c>
      <c r="D87" s="16">
        <v>0</v>
      </c>
      <c r="E87" s="16">
        <f t="shared" si="17"/>
        <v>-14.2</v>
      </c>
    </row>
    <row r="88" spans="1:5" ht="69" x14ac:dyDescent="0.25">
      <c r="A88" s="19" t="s">
        <v>125</v>
      </c>
      <c r="B88" s="13" t="s">
        <v>106</v>
      </c>
      <c r="C88" s="16">
        <v>4.4000000000000004</v>
      </c>
      <c r="D88" s="16">
        <v>6.6</v>
      </c>
      <c r="E88" s="16">
        <f t="shared" si="17"/>
        <v>2.1999999999999993</v>
      </c>
    </row>
    <row r="89" spans="1:5" ht="69" x14ac:dyDescent="0.25">
      <c r="A89" s="19" t="s">
        <v>107</v>
      </c>
      <c r="B89" s="13" t="s">
        <v>106</v>
      </c>
      <c r="C89" s="16">
        <v>6.5</v>
      </c>
      <c r="D89" s="16">
        <v>2</v>
      </c>
      <c r="E89" s="16">
        <f t="shared" si="17"/>
        <v>-4.5</v>
      </c>
    </row>
    <row r="90" spans="1:5" ht="82.8" x14ac:dyDescent="0.25">
      <c r="A90" s="19" t="s">
        <v>108</v>
      </c>
      <c r="B90" s="13" t="s">
        <v>109</v>
      </c>
      <c r="C90" s="16">
        <v>52.4</v>
      </c>
      <c r="D90" s="16">
        <v>0</v>
      </c>
      <c r="E90" s="16">
        <f t="shared" si="17"/>
        <v>-52.4</v>
      </c>
    </row>
    <row r="91" spans="1:5" ht="96.6" x14ac:dyDescent="0.25">
      <c r="A91" s="19" t="s">
        <v>158</v>
      </c>
      <c r="B91" s="13" t="s">
        <v>183</v>
      </c>
      <c r="C91" s="16">
        <v>54.4</v>
      </c>
      <c r="D91" s="16">
        <v>33.4</v>
      </c>
      <c r="E91" s="16">
        <f t="shared" si="17"/>
        <v>-21</v>
      </c>
    </row>
    <row r="92" spans="1:5" ht="96.6" x14ac:dyDescent="0.25">
      <c r="A92" s="19" t="s">
        <v>159</v>
      </c>
      <c r="B92" s="13" t="s">
        <v>183</v>
      </c>
      <c r="C92" s="16">
        <v>868.3</v>
      </c>
      <c r="D92" s="16">
        <v>0</v>
      </c>
      <c r="E92" s="16">
        <f t="shared" si="17"/>
        <v>-868.3</v>
      </c>
    </row>
    <row r="93" spans="1:5" x14ac:dyDescent="0.25">
      <c r="A93" s="9" t="s">
        <v>160</v>
      </c>
      <c r="B93" s="15" t="s">
        <v>161</v>
      </c>
      <c r="C93" s="17">
        <f>C94</f>
        <v>11</v>
      </c>
      <c r="D93" s="17">
        <f t="shared" ref="D93:E93" si="30">D94</f>
        <v>0</v>
      </c>
      <c r="E93" s="17">
        <f t="shared" si="30"/>
        <v>-11</v>
      </c>
    </row>
    <row r="94" spans="1:5" x14ac:dyDescent="0.25">
      <c r="A94" s="18" t="s">
        <v>184</v>
      </c>
      <c r="B94" s="15" t="s">
        <v>185</v>
      </c>
      <c r="C94" s="17">
        <f>SUM(C95:C95)</f>
        <v>11</v>
      </c>
      <c r="D94" s="17">
        <f>SUM(D95:D95)</f>
        <v>0</v>
      </c>
      <c r="E94" s="17">
        <f>SUM(E95:E95)</f>
        <v>-11</v>
      </c>
    </row>
    <row r="95" spans="1:5" ht="27.6" x14ac:dyDescent="0.25">
      <c r="A95" s="19" t="s">
        <v>186</v>
      </c>
      <c r="B95" s="13" t="s">
        <v>187</v>
      </c>
      <c r="C95" s="16">
        <v>11</v>
      </c>
      <c r="D95" s="16">
        <v>0</v>
      </c>
      <c r="E95" s="16">
        <f t="shared" ref="E95" si="31">D95-C95</f>
        <v>-11</v>
      </c>
    </row>
    <row r="96" spans="1:5" s="5" customFormat="1" x14ac:dyDescent="0.25">
      <c r="A96" s="9" t="s">
        <v>75</v>
      </c>
      <c r="B96" s="24" t="s">
        <v>76</v>
      </c>
      <c r="C96" s="11">
        <f>C97+C107+C111</f>
        <v>9939.3000000000011</v>
      </c>
      <c r="D96" s="11">
        <f t="shared" ref="D96:E96" si="32">D97+D107+D111</f>
        <v>10863.3</v>
      </c>
      <c r="E96" s="11">
        <f t="shared" si="32"/>
        <v>923.99999999999989</v>
      </c>
    </row>
    <row r="97" spans="1:5" s="5" customFormat="1" ht="27.6" x14ac:dyDescent="0.25">
      <c r="A97" s="9" t="s">
        <v>77</v>
      </c>
      <c r="B97" s="15" t="s">
        <v>78</v>
      </c>
      <c r="C97" s="11">
        <f t="shared" ref="C97" si="33">C98+C101+C105</f>
        <v>9358.2000000000007</v>
      </c>
      <c r="D97" s="11">
        <f t="shared" ref="D97:E97" si="34">D98+D101+D105</f>
        <v>10863.3</v>
      </c>
      <c r="E97" s="11">
        <f t="shared" si="34"/>
        <v>1505.1</v>
      </c>
    </row>
    <row r="98" spans="1:5" s="5" customFormat="1" ht="27.6" x14ac:dyDescent="0.25">
      <c r="A98" s="9" t="s">
        <v>188</v>
      </c>
      <c r="B98" s="15" t="s">
        <v>189</v>
      </c>
      <c r="C98" s="11">
        <f t="shared" ref="C98:E99" si="35">C99</f>
        <v>0</v>
      </c>
      <c r="D98" s="11">
        <f t="shared" si="35"/>
        <v>589</v>
      </c>
      <c r="E98" s="11">
        <f t="shared" si="35"/>
        <v>589</v>
      </c>
    </row>
    <row r="99" spans="1:5" s="7" customFormat="1" x14ac:dyDescent="0.25">
      <c r="A99" s="12" t="s">
        <v>190</v>
      </c>
      <c r="B99" s="13" t="s">
        <v>191</v>
      </c>
      <c r="C99" s="14">
        <f t="shared" si="35"/>
        <v>0</v>
      </c>
      <c r="D99" s="14">
        <f t="shared" si="35"/>
        <v>589</v>
      </c>
      <c r="E99" s="14">
        <f t="shared" si="35"/>
        <v>589</v>
      </c>
    </row>
    <row r="100" spans="1:5" s="7" customFormat="1" ht="82.8" x14ac:dyDescent="0.25">
      <c r="A100" s="12" t="s">
        <v>192</v>
      </c>
      <c r="B100" s="31" t="s">
        <v>204</v>
      </c>
      <c r="C100" s="14">
        <v>0</v>
      </c>
      <c r="D100" s="14">
        <v>589</v>
      </c>
      <c r="E100" s="16">
        <f t="shared" ref="E100" si="36">D100-C100</f>
        <v>589</v>
      </c>
    </row>
    <row r="101" spans="1:5" s="6" customFormat="1" ht="27.6" x14ac:dyDescent="0.25">
      <c r="A101" s="9" t="s">
        <v>79</v>
      </c>
      <c r="B101" s="15" t="s">
        <v>80</v>
      </c>
      <c r="C101" s="11">
        <f>C102+C104</f>
        <v>2469.8000000000002</v>
      </c>
      <c r="D101" s="11">
        <f t="shared" ref="D101:E101" si="37">D102+D104</f>
        <v>2747.4</v>
      </c>
      <c r="E101" s="11">
        <f t="shared" si="37"/>
        <v>277.59999999999991</v>
      </c>
    </row>
    <row r="102" spans="1:5" ht="41.4" x14ac:dyDescent="0.25">
      <c r="A102" s="12" t="s">
        <v>81</v>
      </c>
      <c r="B102" s="13" t="s">
        <v>82</v>
      </c>
      <c r="C102" s="14">
        <f>C103</f>
        <v>2469.8000000000002</v>
      </c>
      <c r="D102" s="14">
        <f t="shared" ref="D102:E102" si="38">D103</f>
        <v>2736.4</v>
      </c>
      <c r="E102" s="14">
        <f t="shared" si="38"/>
        <v>266.59999999999991</v>
      </c>
    </row>
    <row r="103" spans="1:5" ht="69" x14ac:dyDescent="0.25">
      <c r="A103" s="12" t="s">
        <v>83</v>
      </c>
      <c r="B103" s="21" t="s">
        <v>40</v>
      </c>
      <c r="C103" s="16">
        <v>2469.8000000000002</v>
      </c>
      <c r="D103" s="16">
        <v>2736.4</v>
      </c>
      <c r="E103" s="16">
        <f t="shared" ref="E103:E106" si="39">D103-C103</f>
        <v>266.59999999999991</v>
      </c>
    </row>
    <row r="104" spans="1:5" ht="69" x14ac:dyDescent="0.25">
      <c r="A104" s="12" t="s">
        <v>144</v>
      </c>
      <c r="B104" s="28" t="s">
        <v>145</v>
      </c>
      <c r="C104" s="16">
        <v>0</v>
      </c>
      <c r="D104" s="16">
        <v>11</v>
      </c>
      <c r="E104" s="16">
        <f t="shared" si="39"/>
        <v>11</v>
      </c>
    </row>
    <row r="105" spans="1:5" s="5" customFormat="1" x14ac:dyDescent="0.25">
      <c r="A105" s="9" t="s">
        <v>84</v>
      </c>
      <c r="B105" s="22" t="s">
        <v>85</v>
      </c>
      <c r="C105" s="11">
        <f t="shared" ref="C105:E105" si="40">C106</f>
        <v>6888.4</v>
      </c>
      <c r="D105" s="11">
        <f t="shared" si="40"/>
        <v>7526.9</v>
      </c>
      <c r="E105" s="11">
        <f t="shared" si="40"/>
        <v>638.5</v>
      </c>
    </row>
    <row r="106" spans="1:5" s="7" customFormat="1" ht="69" x14ac:dyDescent="0.25">
      <c r="A106" s="12" t="s">
        <v>86</v>
      </c>
      <c r="B106" s="23" t="s">
        <v>41</v>
      </c>
      <c r="C106" s="16">
        <v>6888.4</v>
      </c>
      <c r="D106" s="16">
        <v>7526.9</v>
      </c>
      <c r="E106" s="16">
        <f t="shared" si="39"/>
        <v>638.5</v>
      </c>
    </row>
    <row r="107" spans="1:5" s="6" customFormat="1" ht="55.2" customHeight="1" x14ac:dyDescent="0.25">
      <c r="A107" s="9" t="s">
        <v>87</v>
      </c>
      <c r="B107" s="22" t="s">
        <v>126</v>
      </c>
      <c r="C107" s="17">
        <f t="shared" ref="C107:E107" si="41">C108</f>
        <v>582.20000000000005</v>
      </c>
      <c r="D107" s="17">
        <f t="shared" si="41"/>
        <v>0</v>
      </c>
      <c r="E107" s="17">
        <f t="shared" si="41"/>
        <v>-582.20000000000005</v>
      </c>
    </row>
    <row r="108" spans="1:5" s="6" customFormat="1" ht="96.6" x14ac:dyDescent="0.25">
      <c r="A108" s="24" t="s">
        <v>88</v>
      </c>
      <c r="B108" s="22" t="s">
        <v>89</v>
      </c>
      <c r="C108" s="17">
        <f t="shared" ref="C108" si="42">C109+C110</f>
        <v>582.20000000000005</v>
      </c>
      <c r="D108" s="17">
        <f t="shared" ref="D108:E108" si="43">D109+D110</f>
        <v>0</v>
      </c>
      <c r="E108" s="17">
        <f t="shared" si="43"/>
        <v>-582.20000000000005</v>
      </c>
    </row>
    <row r="109" spans="1:5" s="6" customFormat="1" ht="55.2" x14ac:dyDescent="0.25">
      <c r="A109" s="12" t="s">
        <v>93</v>
      </c>
      <c r="B109" s="23" t="s">
        <v>91</v>
      </c>
      <c r="C109" s="16">
        <v>38.6</v>
      </c>
      <c r="D109" s="16">
        <v>0</v>
      </c>
      <c r="E109" s="16">
        <f t="shared" ref="E109:E110" si="44">D109-C109</f>
        <v>-38.6</v>
      </c>
    </row>
    <row r="110" spans="1:5" ht="55.2" x14ac:dyDescent="0.25">
      <c r="A110" s="12" t="s">
        <v>90</v>
      </c>
      <c r="B110" s="23" t="s">
        <v>91</v>
      </c>
      <c r="C110" s="16">
        <v>543.6</v>
      </c>
      <c r="D110" s="16">
        <v>0</v>
      </c>
      <c r="E110" s="16">
        <f t="shared" si="44"/>
        <v>-543.6</v>
      </c>
    </row>
    <row r="111" spans="1:5" s="6" customFormat="1" ht="41.4" x14ac:dyDescent="0.25">
      <c r="A111" s="9" t="s">
        <v>193</v>
      </c>
      <c r="B111" s="32" t="s">
        <v>194</v>
      </c>
      <c r="C111" s="17">
        <f t="shared" ref="C111:E112" si="45">C112</f>
        <v>-1.1000000000000001</v>
      </c>
      <c r="D111" s="17">
        <f t="shared" si="45"/>
        <v>0</v>
      </c>
      <c r="E111" s="17">
        <f>E112</f>
        <v>1.1000000000000001</v>
      </c>
    </row>
    <row r="112" spans="1:5" s="6" customFormat="1" ht="55.2" x14ac:dyDescent="0.25">
      <c r="A112" s="9" t="s">
        <v>195</v>
      </c>
      <c r="B112" s="32" t="s">
        <v>196</v>
      </c>
      <c r="C112" s="17">
        <f t="shared" si="45"/>
        <v>-1.1000000000000001</v>
      </c>
      <c r="D112" s="17">
        <f t="shared" si="45"/>
        <v>0</v>
      </c>
      <c r="E112" s="17">
        <f t="shared" si="45"/>
        <v>1.1000000000000001</v>
      </c>
    </row>
    <row r="113" spans="1:5" s="6" customFormat="1" ht="55.2" x14ac:dyDescent="0.25">
      <c r="A113" s="12" t="s">
        <v>197</v>
      </c>
      <c r="B113" s="33" t="s">
        <v>198</v>
      </c>
      <c r="C113" s="16">
        <v>-1.1000000000000001</v>
      </c>
      <c r="D113" s="16">
        <v>0</v>
      </c>
      <c r="E113" s="16">
        <f t="shared" ref="E113" si="46">D113-C113</f>
        <v>1.1000000000000001</v>
      </c>
    </row>
    <row r="125" spans="1:5" x14ac:dyDescent="0.25">
      <c r="A125" s="7"/>
    </row>
    <row r="126" spans="1:5" x14ac:dyDescent="0.25">
      <c r="A126" s="7"/>
    </row>
    <row r="127" spans="1:5" x14ac:dyDescent="0.25">
      <c r="A127" s="7"/>
    </row>
    <row r="128" spans="1:5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51" spans="1:1" x14ac:dyDescent="0.25">
      <c r="A151" s="7"/>
    </row>
    <row r="152" spans="1:1" x14ac:dyDescent="0.25">
      <c r="A152" s="7"/>
    </row>
    <row r="160" spans="1:1" x14ac:dyDescent="0.25">
      <c r="A160" s="7"/>
    </row>
    <row r="161" spans="1:1" x14ac:dyDescent="0.25">
      <c r="A161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5" spans="1:1" x14ac:dyDescent="0.25">
      <c r="A165" s="7"/>
    </row>
    <row r="166" spans="1:1" x14ac:dyDescent="0.25">
      <c r="A166" s="7"/>
    </row>
    <row r="167" spans="1:1" x14ac:dyDescent="0.25">
      <c r="A167" s="7"/>
    </row>
    <row r="168" spans="1:1" x14ac:dyDescent="0.25">
      <c r="A168" s="7"/>
    </row>
    <row r="169" spans="1:1" x14ac:dyDescent="0.25">
      <c r="A169" s="7"/>
    </row>
    <row r="170" spans="1:1" x14ac:dyDescent="0.25">
      <c r="A170" s="7"/>
    </row>
    <row r="171" spans="1:1" x14ac:dyDescent="0.25">
      <c r="A171" s="7"/>
    </row>
    <row r="172" spans="1:1" x14ac:dyDescent="0.25">
      <c r="A172" s="7"/>
    </row>
    <row r="173" spans="1:1" x14ac:dyDescent="0.25">
      <c r="A173" s="7"/>
    </row>
    <row r="174" spans="1:1" x14ac:dyDescent="0.25">
      <c r="A174" s="7"/>
    </row>
    <row r="175" spans="1:1" x14ac:dyDescent="0.25">
      <c r="A175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3" spans="1:1" x14ac:dyDescent="0.25">
      <c r="A183" s="7"/>
    </row>
    <row r="184" spans="1:1" x14ac:dyDescent="0.25">
      <c r="A184" s="7"/>
    </row>
  </sheetData>
  <mergeCells count="2">
    <mergeCell ref="A1:B1"/>
    <mergeCell ref="A2:E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</vt:lpstr>
      <vt:lpstr>'9 месяцев'!Заголовки_для_печати</vt:lpstr>
      <vt:lpstr>'9 месяцев'!Область_печати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2022-10-05T09:17:29Z</dcterms:modified>
</cp:coreProperties>
</file>