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944" yWindow="0" windowWidth="22260" windowHeight="12648"/>
  </bookViews>
  <sheets>
    <sheet name="9 месяцев" sheetId="1" r:id="rId1"/>
  </sheets>
  <definedNames>
    <definedName name="_xlnm.Print_Titles" localSheetId="0">'9 месяцев'!$4:$4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4" i="1"/>
  <c r="F10" i="1"/>
  <c r="F7" i="1"/>
  <c r="F6" i="1"/>
  <c r="F5" i="1"/>
  <c r="F17" i="1"/>
  <c r="F21" i="1"/>
  <c r="F33" i="1"/>
  <c r="F34" i="1"/>
  <c r="F61" i="1"/>
  <c r="F52" i="1"/>
  <c r="E50" i="1"/>
  <c r="D50" i="1"/>
  <c r="E39" i="1"/>
  <c r="D16" i="1"/>
  <c r="F50" i="1" l="1"/>
  <c r="F40" i="1" l="1"/>
  <c r="F41" i="1"/>
  <c r="D39" i="1"/>
  <c r="F39" i="1" l="1"/>
  <c r="F37" i="1"/>
  <c r="D36" i="1"/>
  <c r="E36" i="1"/>
  <c r="F60" i="1" l="1"/>
  <c r="F62" i="1"/>
  <c r="E56" i="1"/>
  <c r="D56" i="1"/>
  <c r="F54" i="1"/>
  <c r="E53" i="1"/>
  <c r="D53" i="1"/>
  <c r="E33" i="1"/>
  <c r="D33" i="1"/>
  <c r="F56" i="1" l="1"/>
  <c r="F59" i="1"/>
  <c r="F58" i="1"/>
  <c r="F57" i="1"/>
  <c r="F51" i="1"/>
  <c r="E44" i="1"/>
  <c r="D44" i="1"/>
  <c r="F45" i="1"/>
  <c r="F46" i="1"/>
  <c r="E28" i="1"/>
  <c r="F44" i="1" l="1"/>
  <c r="D11" i="1"/>
  <c r="D47" i="1"/>
  <c r="D30" i="1"/>
  <c r="D28" i="1"/>
  <c r="D26" i="1"/>
  <c r="D24" i="1"/>
  <c r="D22" i="1"/>
  <c r="D6" i="1"/>
  <c r="D10" i="1" l="1"/>
  <c r="D5" i="1" s="1"/>
  <c r="F8" i="1"/>
  <c r="F9" i="1"/>
  <c r="F12" i="1"/>
  <c r="F13" i="1"/>
  <c r="F14" i="1"/>
  <c r="F15" i="1"/>
  <c r="F18" i="1"/>
  <c r="F19" i="1"/>
  <c r="F20" i="1"/>
  <c r="F23" i="1"/>
  <c r="F27" i="1"/>
  <c r="F29" i="1"/>
  <c r="F31" i="1"/>
  <c r="F32" i="1"/>
  <c r="F35" i="1"/>
  <c r="F38" i="1"/>
  <c r="F42" i="1"/>
  <c r="F43" i="1"/>
  <c r="F48" i="1"/>
  <c r="F49" i="1"/>
  <c r="F55" i="1"/>
  <c r="F36" i="1" l="1"/>
  <c r="F28" i="1" l="1"/>
  <c r="E11" i="1" l="1"/>
  <c r="F11" i="1" s="1"/>
  <c r="F53" i="1" l="1"/>
  <c r="E47" i="1"/>
  <c r="F47" i="1" s="1"/>
  <c r="E30" i="1"/>
  <c r="F30" i="1" s="1"/>
  <c r="E26" i="1"/>
  <c r="F26" i="1" s="1"/>
  <c r="E24" i="1"/>
  <c r="E22" i="1"/>
  <c r="F22" i="1" s="1"/>
  <c r="E16" i="1"/>
  <c r="F16" i="1" s="1"/>
  <c r="E6" i="1"/>
  <c r="E10" i="1" l="1"/>
  <c r="E5" i="1" s="1"/>
</calcChain>
</file>

<file path=xl/sharedStrings.xml><?xml version="1.0" encoding="utf-8"?>
<sst xmlns="http://schemas.openxmlformats.org/spreadsheetml/2006/main" count="122" uniqueCount="117">
  <si>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</si>
  <si>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</si>
  <si>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</si>
  <si>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</si>
  <si>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</si>
  <si>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</si>
  <si>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</si>
  <si>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</si>
  <si>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</si>
  <si>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</si>
  <si>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</si>
  <si>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Подпрограмма 1 "Реализация функций муниципального управления"</t>
  </si>
  <si>
    <t>31.1.00.00000</t>
  </si>
  <si>
    <t>31.1.00.81010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</si>
  <si>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</si>
  <si>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31.1.00.84010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</si>
  <si>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</si>
  <si>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31.1.00.84020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</si>
  <si>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</si>
  <si>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Подпрограмма 2 "Управление муниципальным имуществом"</t>
  </si>
  <si>
    <t>31.2.00.00000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</si>
  <si>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</si>
  <si>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31.2.00.81120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</si>
  <si>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</si>
  <si>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31.3.00.00000</t>
  </si>
  <si>
    <t>Расходы на обеспечение деятельности подведомственных казенных учреждений</t>
  </si>
  <si>
    <t>31.3.00.80020</t>
  </si>
  <si>
    <t>Подпрограмма 4 "Обеспечение информационной открытости органов местного самоуправления Заполярного района"</t>
  </si>
  <si>
    <t>31.4.00.00000</t>
  </si>
  <si>
    <t>Обеспечение информационной открытости органов местного самоуправления</t>
  </si>
  <si>
    <t>31.4.00.81050</t>
  </si>
  <si>
    <t>Подпрограмма 5 "Организация и проведение официальных мероприятий муниципального района "Заполярный район"</t>
  </si>
  <si>
    <t>31.5.00.00000</t>
  </si>
  <si>
    <t>Организация и проведение официальных мероприятий муниципального района "Заполярный район"</t>
  </si>
  <si>
    <t>31.5.00.81060</t>
  </si>
  <si>
    <t>Подпрограмма 6 "Возмещение части затрат органов местного самоуправления поселений Ненецкого автономного округа"</t>
  </si>
  <si>
    <t>31.6.00.00000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</si>
  <si>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</si>
  <si>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</si>
  <si>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</si>
  <si>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Иные межбюджетные трансферты в рамках МП "Безопасность на территории муниципального района "Заполярный район" на 2019-2030 годы"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</si>
  <si>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       2020-2030 годы"</t>
  </si>
  <si>
    <t>35.0.00.00000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</si>
  <si>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</si>
  <si>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 xml:space="preserve">Муниципальная подпрограмма "Развитие коммунальной инфраструктуры  муниципального района "Заполярный район" на              2020-2030 годы"         </t>
  </si>
  <si>
    <t>36.0.00.00000</t>
  </si>
  <si>
    <t>36.0.00.89260</t>
  </si>
  <si>
    <t>31.1.00.84050</t>
  </si>
  <si>
    <t>Оценка недвижимости, признание прав и регулирование отношений по муниципальной собственности</t>
  </si>
  <si>
    <t>31.2.00.81110</t>
  </si>
  <si>
    <t>Расходы по приобретению, содержанию, прочим мероприятиям, связанным с муниципальным имуществом</t>
  </si>
  <si>
    <t>31.2.00.81130</t>
  </si>
  <si>
    <t>31.6.00.89220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</si>
  <si>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</si>
  <si>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32.0.00.86010</t>
  </si>
  <si>
    <t>32.0.00.89230</t>
  </si>
  <si>
    <t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</si>
  <si>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</si>
  <si>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33.0.00.89240</t>
  </si>
  <si>
    <t>35.0.00.89250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</si>
  <si>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</si>
  <si>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</si>
  <si>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</si>
  <si>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</si>
  <si>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</si>
  <si>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</si>
  <si>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</si>
  <si>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39.0.00.86070</t>
  </si>
  <si>
    <t>41.0.00.00000</t>
  </si>
  <si>
    <t>41.0.00.89320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</si>
  <si>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</si>
  <si>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</si>
  <si>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32.0.00.00000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</si>
  <si>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</si>
  <si>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тыс. рублей</t>
  </si>
  <si>
    <t>Иные межбюджетные трансферты в рамках Муниципальной программы "Развитие коммунальной инфраструктуры муниципального района "Заполярный район" на 2020-2030 годы"</t>
  </si>
  <si>
    <t>Муниципальная программа "Управление финансами в муниципальном районе "Заполярный район" на 2019-2025 годы"</t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</si>
  <si>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</si>
  <si>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t>Муниципальная программа "Обеспечение населения муниципального района "Заполярный район" чистой водой на 2021-2030 годы"</t>
  </si>
  <si>
    <t>38.0.00.00000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</si>
  <si>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</si>
  <si>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38.0.00.86060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</si>
  <si>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 на 2021-2030 годы"</t>
  </si>
  <si>
    <t>38.0.00.89280</t>
  </si>
  <si>
    <t>Муниципальная программа "Развитие энергетики муниципального района "Заполярный район" на 2021-2030 годы"</t>
  </si>
  <si>
    <t>40.0.00.00000</t>
  </si>
  <si>
    <t>Мероприятия в рамках муниципальной программы "Развитие энергетики муниципального района "Заполярный район" на 2021-2030 годы"</t>
  </si>
  <si>
    <t>40.0.00.86080</t>
  </si>
  <si>
    <t>Муниципальная программа "Управление муниципальным имуществом муниципального района "Заполярный район" на 2022-2030 годы"</t>
  </si>
  <si>
    <t>42.0.00.00000</t>
  </si>
  <si>
    <t>42.0.00.81110</t>
  </si>
  <si>
    <t>42.0.00.81120</t>
  </si>
  <si>
    <t>42.0.00.81130</t>
  </si>
  <si>
    <t>Мероприятия в рамках муниципальной программы "Безопасность на территории муниципального района "Заполярный район" на 2019-2030 годы"</t>
  </si>
  <si>
    <t>33.0.00.82010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</si>
  <si>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</si>
  <si>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41.0.00.83030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</si>
  <si>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</si>
  <si>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42.0.00.81100</t>
  </si>
  <si>
    <t>Иные межбюджетные трансферты в рамках муниципальной программы "Управление муниципальным имуществом муниципального района "Заполярный район" на 2022-2030 годы"</t>
  </si>
  <si>
    <t>42.0.00.89210</t>
  </si>
  <si>
    <t>31.2.00.81100</t>
  </si>
  <si>
    <t>Мероприятия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</si>
  <si>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35.0.00.86030</t>
  </si>
  <si>
    <t>Аналитические данные о расходах районного бюджета в разрезе муниципальных программ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девять месяцев 2022 года в сравнении с соответствующим периодом прошлого года</t>
  </si>
  <si>
    <t>Фактически исполнено за девять месяцев 2021 года</t>
  </si>
  <si>
    <t>Фактически исполнено за девять месяцев 2022 года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</si>
  <si>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</si>
  <si>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Расходы районного бюджета на мероприятия, софинансируемые в рамках государственных программ в части участия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</si>
  <si>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36.0.00.79850</t>
  </si>
  <si>
    <t>36.0.00.S9850</t>
  </si>
  <si>
    <t>Мероприятия по землеустройству и землепользованию</t>
  </si>
  <si>
    <t>42.0.00.83010</t>
  </si>
  <si>
    <t>Иные межбюджетные трансферты в рамках подпрограммы 2 "Управление муниципальным имуществом"</t>
  </si>
  <si>
    <t>31.2.00.89210</t>
  </si>
  <si>
    <t>Иные межбюджетные трансферты в рамках муниципальной программы "Развитие энергетики муниципального района "Заполярный район" на 2021-2030 годы"</t>
  </si>
  <si>
    <t>40.0.00.89310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</si>
</sst>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\ _₽_-;\-* #,##0.0\ _₽_-;_-* &quot;-&quot;?\ _₽_-;_-@_-"/>
    <numFmt numFmtId="165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6" fillId="0" borderId="0"/>
  </cellStyleXfs>
  <cellXfs count="42">
    <xf numFmtId="0" fontId="0" fillId="0" borderId="0" xfId="0"/>
    <xf numFmtId="0" fontId="3" fillId="0" borderId="0" xfId="0" applyFont="1"/>
    <xf numFmtId="0" fontId="1" fillId="0" borderId="0" xfId="0" applyFont="1"/>
    <xf numFmtId="165" fontId="4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4" fontId="4" fillId="0" borderId="1" xfId="0" applyNumberFormat="1" applyFont="1" applyFill="1" applyBorder="1" applyAlignment="1" applyProtection="1">
      <alignment horizontal="right"/>
      <protection locked="0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164" fontId="5" fillId="0" borderId="1" xfId="0" applyNumberFormat="1" applyFont="1" applyFill="1" applyBorder="1" applyAlignment="1" applyProtection="1">
      <alignment horizontal="right"/>
      <protection locked="0"/>
    </xf>
    <xf numFmtId="164" fontId="5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14" fontId="4" fillId="0" borderId="1" xfId="0" quotePrefix="1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quotePrefix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 applyProtection="1">
      <alignment horizontal="left" wrapText="1"/>
      <protection locked="0"/>
    </xf>
    <xf numFmtId="49" fontId="4" fillId="0" borderId="1" xfId="0" applyNumberFormat="1" applyFont="1" applyFill="1" applyBorder="1" applyAlignment="1" applyProtection="1">
      <alignment horizontal="center" wrapText="1"/>
      <protection locked="0"/>
    </xf>
    <xf numFmtId="0" fontId="4" fillId="0" borderId="1" xfId="2" applyNumberFormat="1" applyFont="1" applyFill="1" applyBorder="1" applyAlignment="1" applyProtection="1">
      <alignment horizontal="left" wrapText="1"/>
    </xf>
    <xf numFmtId="0" fontId="1" fillId="0" borderId="0" xfId="0" applyFont="1" applyFill="1"/>
    <xf numFmtId="0" fontId="5" fillId="0" borderId="1" xfId="0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>
      <alignment wrapText="1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wrapText="1"/>
      <protection locked="0"/>
    </xf>
    <xf numFmtId="164" fontId="1" fillId="0" borderId="1" xfId="0" applyNumberFormat="1" applyFont="1" applyBorder="1" applyAlignment="1"/>
    <xf numFmtId="164" fontId="3" fillId="0" borderId="1" xfId="0" applyNumberFormat="1" applyFont="1" applyBorder="1" applyAlignment="1"/>
    <xf numFmtId="0" fontId="5" fillId="0" borderId="1" xfId="0" applyNumberFormat="1" applyFont="1" applyFill="1" applyBorder="1" applyAlignment="1" applyProtection="1">
      <alignment horizontal="left" wrapText="1"/>
      <protection locked="0"/>
    </xf>
    <xf numFmtId="164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2"/>
  <sheetViews>
    <sheetView tabSelected="1" topLeftCell="B19" zoomScaleNormal="100" workbookViewId="0">
      <selection activeCell="D5" sqref="D5"/>
    </sheetView>
  </sheetViews>
  <sheetFormatPr defaultColWidth="8.88671875" defaultRowHeight="13.8" x14ac:dyDescent="0.25"/>
  <cols>
    <col min="1" max="1" width="9.109375" style="1" hidden="1" customWidth="1"/>
    <col min="2" max="2" width="61" style="1" customWidth="1"/>
    <col min="3" max="3" width="15.109375" style="1" customWidth="1"/>
    <col min="4" max="6" width="15.88671875" style="1" customWidth="1"/>
    <col min="7" max="16384" width="8.88671875" style="1"/>
  </cols>
  <sheetData>
    <row r="2" spans="2:6" ht="30" customHeight="1" x14ac:dyDescent="0.25">
      <c r="B2" s="41" t="s">
        <v>104</v>
      </c>
      <c r="C2" s="41"/>
      <c r="D2" s="41"/>
      <c r="E2" s="41"/>
      <c r="F2" s="41"/>
    </row>
    <row r="3" spans="2:6" ht="15.75" customHeight="1" x14ac:dyDescent="0.25">
      <c r="F3" s="4" t="s">
        <v>74</v>
      </c>
    </row>
    <row r="4" spans="2:6" ht="91.95" customHeight="1" x14ac:dyDescent="0.25">
      <c r="B4" s="10" t="s">
        <v>0</v>
      </c>
      <c r="C4" s="10" t="s">
        <v>1</v>
      </c>
      <c r="D4" s="10" t="s">
        <v>105</v>
      </c>
      <c r="E4" s="10" t="s">
        <v>106</v>
      </c>
      <c r="F4" s="3" t="s">
        <v>73</v>
      </c>
    </row>
    <row r="5" spans="2:6" s="27" customFormat="1" x14ac:dyDescent="0.25">
      <c r="B5" s="11" t="s">
        <v>2</v>
      </c>
      <c r="C5" s="28"/>
      <c r="D5" s="9">
        <f>D6+D10+D30+D33+D36+D39+D44+D47+D50+D53+D56</f>
        <v>729091.60000000009</v>
      </c>
      <c r="E5" s="9">
        <f>E6+E10+E30+E33+E36+E39+E44+E47+E50+E53+E56</f>
        <v>719608.39999999991</v>
      </c>
      <c r="F5" s="13">
        <f>E5-D5</f>
        <v>-9483.2000000001863</v>
      </c>
    </row>
    <row r="6" spans="2:6" s="2" customFormat="1" ht="41.4" x14ac:dyDescent="0.25">
      <c r="B6" s="11" t="s">
        <v>76</v>
      </c>
      <c r="C6" s="12" t="s">
        <v>3</v>
      </c>
      <c r="D6" s="8">
        <f>SUM(D7:D9)</f>
        <v>173199.1</v>
      </c>
      <c r="E6" s="8">
        <f>SUM(E7:E9)</f>
        <v>180605.2</v>
      </c>
      <c r="F6" s="13">
        <f>E6-D6</f>
        <v>7406.1000000000058</v>
      </c>
    </row>
    <row r="7" spans="2:6" ht="27.6" x14ac:dyDescent="0.25">
      <c r="B7" s="14" t="s">
        <v>4</v>
      </c>
      <c r="C7" s="15" t="s">
        <v>5</v>
      </c>
      <c r="D7" s="39">
        <v>23473.9</v>
      </c>
      <c r="E7" s="29">
        <v>25344.5</v>
      </c>
      <c r="F7" s="16">
        <f>E7-D7</f>
        <v>1870.5999999999985</v>
      </c>
    </row>
    <row r="8" spans="2:6" x14ac:dyDescent="0.25">
      <c r="B8" s="14" t="s">
        <v>6</v>
      </c>
      <c r="C8" s="15" t="s">
        <v>7</v>
      </c>
      <c r="D8" s="39">
        <v>48211.9</v>
      </c>
      <c r="E8" s="29">
        <v>46353.9</v>
      </c>
      <c r="F8" s="16">
        <f t="shared" ref="F8:F55" si="0">E8-D8</f>
        <v>-1858</v>
      </c>
    </row>
    <row r="9" spans="2:6" ht="27.6" x14ac:dyDescent="0.25">
      <c r="B9" s="14" t="s">
        <v>8</v>
      </c>
      <c r="C9" s="15" t="s">
        <v>9</v>
      </c>
      <c r="D9" s="39">
        <v>101513.3</v>
      </c>
      <c r="E9" s="29">
        <v>108906.8</v>
      </c>
      <c r="F9" s="16">
        <f t="shared" si="0"/>
        <v>7393.5</v>
      </c>
    </row>
    <row r="10" spans="2:6" s="2" customFormat="1" ht="41.4" x14ac:dyDescent="0.25">
      <c r="B10" s="11" t="s">
        <v>77</v>
      </c>
      <c r="C10" s="12" t="s">
        <v>10</v>
      </c>
      <c r="D10" s="9">
        <f>D11+D16+D22+D24+D26+D28</f>
        <v>196311.3</v>
      </c>
      <c r="E10" s="9">
        <f>E11+E16+E22+E24+E26+E28</f>
        <v>200455.09999999998</v>
      </c>
      <c r="F10" s="13">
        <f>E10-D10</f>
        <v>4143.7999999999884</v>
      </c>
    </row>
    <row r="11" spans="2:6" ht="27.6" x14ac:dyDescent="0.25">
      <c r="B11" s="14" t="s">
        <v>11</v>
      </c>
      <c r="C11" s="7" t="s">
        <v>12</v>
      </c>
      <c r="D11" s="5">
        <f>SUM(D12:D15)</f>
        <v>73131</v>
      </c>
      <c r="E11" s="5">
        <f>SUM(E12:E15)</f>
        <v>77525.8</v>
      </c>
      <c r="F11" s="16">
        <f t="shared" si="0"/>
        <v>4394.8000000000029</v>
      </c>
    </row>
    <row r="12" spans="2:6" ht="27.6" x14ac:dyDescent="0.25">
      <c r="B12" s="14" t="s">
        <v>4</v>
      </c>
      <c r="C12" s="7" t="s">
        <v>13</v>
      </c>
      <c r="D12" s="39">
        <v>62796.4</v>
      </c>
      <c r="E12" s="29">
        <v>67059.899999999994</v>
      </c>
      <c r="F12" s="16">
        <f t="shared" si="0"/>
        <v>4263.4999999999927</v>
      </c>
    </row>
    <row r="13" spans="2:6" ht="47.25" customHeight="1" x14ac:dyDescent="0.25">
      <c r="B13" s="14" t="s">
        <v>14</v>
      </c>
      <c r="C13" s="7" t="s">
        <v>15</v>
      </c>
      <c r="D13" s="39">
        <v>7827.8</v>
      </c>
      <c r="E13" s="29">
        <v>7915.6</v>
      </c>
      <c r="F13" s="16">
        <f t="shared" si="0"/>
        <v>87.800000000000182</v>
      </c>
    </row>
    <row r="14" spans="2:6" ht="69" x14ac:dyDescent="0.25">
      <c r="B14" s="14" t="s">
        <v>16</v>
      </c>
      <c r="C14" s="7" t="s">
        <v>17</v>
      </c>
      <c r="D14" s="39">
        <v>2056.8000000000002</v>
      </c>
      <c r="E14" s="29">
        <v>2056.8000000000002</v>
      </c>
      <c r="F14" s="16">
        <f t="shared" si="0"/>
        <v>0</v>
      </c>
    </row>
    <row r="15" spans="2:6" ht="41.4" x14ac:dyDescent="0.25">
      <c r="B15" s="14" t="s">
        <v>18</v>
      </c>
      <c r="C15" s="7" t="s">
        <v>47</v>
      </c>
      <c r="D15" s="39">
        <v>450</v>
      </c>
      <c r="E15" s="29">
        <v>493.5</v>
      </c>
      <c r="F15" s="16">
        <f t="shared" si="0"/>
        <v>43.5</v>
      </c>
    </row>
    <row r="16" spans="2:6" x14ac:dyDescent="0.25">
      <c r="B16" s="17" t="s">
        <v>19</v>
      </c>
      <c r="C16" s="7" t="s">
        <v>20</v>
      </c>
      <c r="D16" s="5">
        <f>SUM(D17:D21)</f>
        <v>6762.1</v>
      </c>
      <c r="E16" s="5">
        <f>SUM(E18:E20)</f>
        <v>0</v>
      </c>
      <c r="F16" s="16">
        <f t="shared" si="0"/>
        <v>-6762.1</v>
      </c>
    </row>
    <row r="17" spans="2:6" ht="82.8" x14ac:dyDescent="0.25">
      <c r="B17" s="14" t="s">
        <v>97</v>
      </c>
      <c r="C17" s="7" t="s">
        <v>101</v>
      </c>
      <c r="D17" s="5">
        <v>4289</v>
      </c>
      <c r="E17" s="5">
        <v>0</v>
      </c>
      <c r="F17" s="16">
        <f t="shared" si="0"/>
        <v>-4289</v>
      </c>
    </row>
    <row r="18" spans="2:6" ht="27.6" x14ac:dyDescent="0.25">
      <c r="B18" s="17" t="s">
        <v>48</v>
      </c>
      <c r="C18" s="7" t="s">
        <v>49</v>
      </c>
      <c r="D18" s="6">
        <v>7</v>
      </c>
      <c r="E18" s="6">
        <v>0</v>
      </c>
      <c r="F18" s="16">
        <f t="shared" si="0"/>
        <v>-7</v>
      </c>
    </row>
    <row r="19" spans="2:6" ht="41.4" x14ac:dyDescent="0.25">
      <c r="B19" s="14" t="s">
        <v>21</v>
      </c>
      <c r="C19" s="7" t="s">
        <v>22</v>
      </c>
      <c r="D19" s="6">
        <v>34.6</v>
      </c>
      <c r="E19" s="6">
        <v>0</v>
      </c>
      <c r="F19" s="16">
        <f t="shared" si="0"/>
        <v>-34.6</v>
      </c>
    </row>
    <row r="20" spans="2:6" ht="27.6" x14ac:dyDescent="0.25">
      <c r="B20" s="14" t="s">
        <v>50</v>
      </c>
      <c r="C20" s="7" t="s">
        <v>51</v>
      </c>
      <c r="D20" s="6">
        <v>1649.8</v>
      </c>
      <c r="E20" s="6">
        <v>0</v>
      </c>
      <c r="F20" s="16">
        <f t="shared" si="0"/>
        <v>-1649.8</v>
      </c>
    </row>
    <row r="21" spans="2:6" ht="27.6" x14ac:dyDescent="0.25">
      <c r="B21" s="14" t="s">
        <v>113</v>
      </c>
      <c r="C21" s="7" t="s">
        <v>114</v>
      </c>
      <c r="D21" s="6">
        <v>781.7</v>
      </c>
      <c r="E21" s="6">
        <v>0</v>
      </c>
      <c r="F21" s="16">
        <f t="shared" si="0"/>
        <v>-781.7</v>
      </c>
    </row>
    <row r="22" spans="2:6" ht="41.4" x14ac:dyDescent="0.25">
      <c r="B22" s="14" t="s">
        <v>23</v>
      </c>
      <c r="C22" s="7" t="s">
        <v>24</v>
      </c>
      <c r="D22" s="5">
        <f>SUM(D23)</f>
        <v>58439</v>
      </c>
      <c r="E22" s="5">
        <f>SUM(E23)</f>
        <v>63402.6</v>
      </c>
      <c r="F22" s="16">
        <f t="shared" si="0"/>
        <v>4963.5999999999985</v>
      </c>
    </row>
    <row r="23" spans="2:6" ht="27.6" x14ac:dyDescent="0.25">
      <c r="B23" s="14" t="s">
        <v>25</v>
      </c>
      <c r="C23" s="7" t="s">
        <v>26</v>
      </c>
      <c r="D23" s="6">
        <v>58439</v>
      </c>
      <c r="E23" s="6">
        <v>63402.6</v>
      </c>
      <c r="F23" s="16">
        <f t="shared" si="0"/>
        <v>4963.5999999999985</v>
      </c>
    </row>
    <row r="24" spans="2:6" ht="27.6" x14ac:dyDescent="0.25">
      <c r="B24" s="14" t="s">
        <v>27</v>
      </c>
      <c r="C24" s="7" t="s">
        <v>28</v>
      </c>
      <c r="D24" s="5">
        <f>SUM(D25)</f>
        <v>1537.5</v>
      </c>
      <c r="E24" s="5">
        <f>SUM(E25)</f>
        <v>1764.4</v>
      </c>
      <c r="F24" s="16">
        <f>E24-D24</f>
        <v>226.90000000000009</v>
      </c>
    </row>
    <row r="25" spans="2:6" ht="27.6" x14ac:dyDescent="0.25">
      <c r="B25" s="14" t="s">
        <v>29</v>
      </c>
      <c r="C25" s="15" t="s">
        <v>30</v>
      </c>
      <c r="D25" s="6">
        <v>1537.5</v>
      </c>
      <c r="E25" s="6">
        <v>1764.4</v>
      </c>
      <c r="F25" s="16">
        <f>E25-D25</f>
        <v>226.90000000000009</v>
      </c>
    </row>
    <row r="26" spans="2:6" ht="27.6" x14ac:dyDescent="0.25">
      <c r="B26" s="14" t="s">
        <v>31</v>
      </c>
      <c r="C26" s="15" t="s">
        <v>32</v>
      </c>
      <c r="D26" s="5">
        <f>SUM(D27)</f>
        <v>1281.5</v>
      </c>
      <c r="E26" s="5">
        <f>SUM(E27)</f>
        <v>343.1</v>
      </c>
      <c r="F26" s="16">
        <f t="shared" si="0"/>
        <v>-938.4</v>
      </c>
    </row>
    <row r="27" spans="2:6" ht="27.6" x14ac:dyDescent="0.25">
      <c r="B27" s="14" t="s">
        <v>33</v>
      </c>
      <c r="C27" s="15" t="s">
        <v>34</v>
      </c>
      <c r="D27" s="6">
        <v>1281.5</v>
      </c>
      <c r="E27" s="6">
        <v>343.1</v>
      </c>
      <c r="F27" s="16">
        <f t="shared" si="0"/>
        <v>-938.4</v>
      </c>
    </row>
    <row r="28" spans="2:6" ht="27.6" x14ac:dyDescent="0.25">
      <c r="B28" s="14" t="s">
        <v>35</v>
      </c>
      <c r="C28" s="7" t="s">
        <v>36</v>
      </c>
      <c r="D28" s="5">
        <f>SUM(D29:D29)</f>
        <v>55160.2</v>
      </c>
      <c r="E28" s="5">
        <f>SUM(E29:E29)</f>
        <v>57419.199999999997</v>
      </c>
      <c r="F28" s="16">
        <f t="shared" si="0"/>
        <v>2259</v>
      </c>
    </row>
    <row r="29" spans="2:6" ht="41.4" x14ac:dyDescent="0.25">
      <c r="B29" s="14" t="s">
        <v>37</v>
      </c>
      <c r="C29" s="7" t="s">
        <v>52</v>
      </c>
      <c r="D29" s="6">
        <v>55160.2</v>
      </c>
      <c r="E29" s="6">
        <v>57419.199999999997</v>
      </c>
      <c r="F29" s="16">
        <f t="shared" si="0"/>
        <v>2259</v>
      </c>
    </row>
    <row r="30" spans="2:6" s="2" customFormat="1" ht="55.2" x14ac:dyDescent="0.25">
      <c r="B30" s="11" t="s">
        <v>53</v>
      </c>
      <c r="C30" s="18" t="s">
        <v>72</v>
      </c>
      <c r="D30" s="8">
        <f>SUM(D31:D32)</f>
        <v>145763.9</v>
      </c>
      <c r="E30" s="8">
        <f>SUM(E31:E32)</f>
        <v>158377.70000000001</v>
      </c>
      <c r="F30" s="13">
        <f t="shared" si="0"/>
        <v>12613.800000000017</v>
      </c>
    </row>
    <row r="31" spans="2:6" ht="55.2" x14ac:dyDescent="0.25">
      <c r="B31" s="14" t="s">
        <v>56</v>
      </c>
      <c r="C31" s="7" t="s">
        <v>54</v>
      </c>
      <c r="D31" s="39">
        <v>46302.1</v>
      </c>
      <c r="E31" s="29">
        <v>42094.3</v>
      </c>
      <c r="F31" s="16">
        <f t="shared" si="0"/>
        <v>-4207.7999999999956</v>
      </c>
    </row>
    <row r="32" spans="2:6" ht="55.2" x14ac:dyDescent="0.25">
      <c r="B32" s="14" t="s">
        <v>57</v>
      </c>
      <c r="C32" s="7" t="s">
        <v>55</v>
      </c>
      <c r="D32" s="39">
        <v>99461.8</v>
      </c>
      <c r="E32" s="29">
        <v>116283.4</v>
      </c>
      <c r="F32" s="16">
        <f t="shared" si="0"/>
        <v>16821.599999999991</v>
      </c>
    </row>
    <row r="33" spans="2:6" s="2" customFormat="1" ht="41.4" x14ac:dyDescent="0.25">
      <c r="B33" s="11" t="s">
        <v>38</v>
      </c>
      <c r="C33" s="12" t="s">
        <v>39</v>
      </c>
      <c r="D33" s="8">
        <f>SUM(D34:D35)</f>
        <v>13084</v>
      </c>
      <c r="E33" s="8">
        <f>SUM(E34:E35)</f>
        <v>24416.1</v>
      </c>
      <c r="F33" s="13">
        <f>E33-D33</f>
        <v>11332.099999999999</v>
      </c>
    </row>
    <row r="34" spans="2:6" s="2" customFormat="1" ht="41.4" x14ac:dyDescent="0.25">
      <c r="B34" s="30" t="s">
        <v>93</v>
      </c>
      <c r="C34" s="31" t="s">
        <v>94</v>
      </c>
      <c r="D34" s="32">
        <v>4873.5</v>
      </c>
      <c r="E34" s="32">
        <v>9775.6999999999989</v>
      </c>
      <c r="F34" s="16">
        <f t="shared" si="0"/>
        <v>4902.1999999999989</v>
      </c>
    </row>
    <row r="35" spans="2:6" ht="41.4" x14ac:dyDescent="0.25">
      <c r="B35" s="33" t="s">
        <v>40</v>
      </c>
      <c r="C35" s="31" t="s">
        <v>58</v>
      </c>
      <c r="D35" s="29">
        <v>8210.5</v>
      </c>
      <c r="E35" s="29">
        <v>14640.4</v>
      </c>
      <c r="F35" s="16">
        <f t="shared" si="0"/>
        <v>6429.9</v>
      </c>
    </row>
    <row r="36" spans="2:6" s="2" customFormat="1" ht="55.2" x14ac:dyDescent="0.25">
      <c r="B36" s="11" t="s">
        <v>41</v>
      </c>
      <c r="C36" s="18" t="s">
        <v>42</v>
      </c>
      <c r="D36" s="8">
        <f t="shared" ref="D36:E36" si="1">SUM(D37:D38)</f>
        <v>47329.200000000004</v>
      </c>
      <c r="E36" s="8">
        <f t="shared" si="1"/>
        <v>41371.9</v>
      </c>
      <c r="F36" s="13">
        <f t="shared" si="0"/>
        <v>-5957.3000000000029</v>
      </c>
    </row>
    <row r="37" spans="2:6" s="2" customFormat="1" ht="55.2" x14ac:dyDescent="0.25">
      <c r="B37" s="14" t="s">
        <v>102</v>
      </c>
      <c r="C37" s="7" t="s">
        <v>103</v>
      </c>
      <c r="D37" s="5">
        <v>1546.9</v>
      </c>
      <c r="E37" s="5">
        <v>60</v>
      </c>
      <c r="F37" s="16">
        <f t="shared" si="0"/>
        <v>-1486.9</v>
      </c>
    </row>
    <row r="38" spans="2:6" ht="69" x14ac:dyDescent="0.25">
      <c r="B38" s="14" t="s">
        <v>43</v>
      </c>
      <c r="C38" s="7" t="s">
        <v>59</v>
      </c>
      <c r="D38" s="6">
        <v>45782.3</v>
      </c>
      <c r="E38" s="6">
        <v>41311.9</v>
      </c>
      <c r="F38" s="16">
        <f t="shared" si="0"/>
        <v>-4470.4000000000015</v>
      </c>
    </row>
    <row r="39" spans="2:6" s="2" customFormat="1" ht="41.4" x14ac:dyDescent="0.25">
      <c r="B39" s="19" t="s">
        <v>44</v>
      </c>
      <c r="C39" s="18" t="s">
        <v>45</v>
      </c>
      <c r="D39" s="8">
        <f>SUM(D40:D43)</f>
        <v>85492.4</v>
      </c>
      <c r="E39" s="8">
        <f>SUM(E40:E43)</f>
        <v>51387.5</v>
      </c>
      <c r="F39" s="13">
        <f>E39-D39</f>
        <v>-34104.899999999994</v>
      </c>
    </row>
    <row r="40" spans="2:6" s="2" customFormat="1" ht="69" x14ac:dyDescent="0.25">
      <c r="B40" s="17" t="s">
        <v>107</v>
      </c>
      <c r="C40" s="7" t="s">
        <v>109</v>
      </c>
      <c r="D40" s="5">
        <v>0</v>
      </c>
      <c r="E40" s="5">
        <v>589</v>
      </c>
      <c r="F40" s="16">
        <f t="shared" si="0"/>
        <v>589</v>
      </c>
    </row>
    <row r="41" spans="2:6" s="2" customFormat="1" ht="69" x14ac:dyDescent="0.25">
      <c r="B41" s="17" t="s">
        <v>108</v>
      </c>
      <c r="C41" s="7" t="s">
        <v>110</v>
      </c>
      <c r="D41" s="5">
        <v>0</v>
      </c>
      <c r="E41" s="5">
        <v>184.2</v>
      </c>
      <c r="F41" s="16">
        <f t="shared" si="0"/>
        <v>184.2</v>
      </c>
    </row>
    <row r="42" spans="2:6" ht="41.4" x14ac:dyDescent="0.25">
      <c r="B42" s="14" t="s">
        <v>60</v>
      </c>
      <c r="C42" s="7" t="s">
        <v>61</v>
      </c>
      <c r="D42" s="40">
        <v>59095.6</v>
      </c>
      <c r="E42" s="6">
        <v>35729.5</v>
      </c>
      <c r="F42" s="16">
        <f t="shared" si="0"/>
        <v>-23366.1</v>
      </c>
    </row>
    <row r="43" spans="2:6" ht="41.4" x14ac:dyDescent="0.25">
      <c r="B43" s="14" t="s">
        <v>75</v>
      </c>
      <c r="C43" s="7" t="s">
        <v>46</v>
      </c>
      <c r="D43" s="40">
        <v>26396.799999999999</v>
      </c>
      <c r="E43" s="6">
        <v>14884.8</v>
      </c>
      <c r="F43" s="16">
        <f t="shared" si="0"/>
        <v>-11512</v>
      </c>
    </row>
    <row r="44" spans="2:6" s="2" customFormat="1" ht="41.4" x14ac:dyDescent="0.25">
      <c r="B44" s="11" t="s">
        <v>78</v>
      </c>
      <c r="C44" s="18" t="s">
        <v>79</v>
      </c>
      <c r="D44" s="9">
        <f>SUM(D45:D46)</f>
        <v>6338.1</v>
      </c>
      <c r="E44" s="9">
        <f>SUM(E45:E46)</f>
        <v>5173.1000000000004</v>
      </c>
      <c r="F44" s="13">
        <f t="shared" si="0"/>
        <v>-1165</v>
      </c>
    </row>
    <row r="45" spans="2:6" ht="41.4" x14ac:dyDescent="0.25">
      <c r="B45" s="20" t="s">
        <v>80</v>
      </c>
      <c r="C45" s="21" t="s">
        <v>81</v>
      </c>
      <c r="D45" s="40">
        <v>4398</v>
      </c>
      <c r="E45" s="6">
        <v>4721.6000000000004</v>
      </c>
      <c r="F45" s="16">
        <f t="shared" si="0"/>
        <v>323.60000000000036</v>
      </c>
    </row>
    <row r="46" spans="2:6" ht="41.4" x14ac:dyDescent="0.25">
      <c r="B46" s="22" t="s">
        <v>82</v>
      </c>
      <c r="C46" s="21" t="s">
        <v>83</v>
      </c>
      <c r="D46" s="40">
        <v>1940.1</v>
      </c>
      <c r="E46" s="6">
        <v>451.5</v>
      </c>
      <c r="F46" s="16">
        <f t="shared" si="0"/>
        <v>-1488.6</v>
      </c>
    </row>
    <row r="47" spans="2:6" s="2" customFormat="1" ht="41.4" x14ac:dyDescent="0.25">
      <c r="B47" s="11" t="s">
        <v>62</v>
      </c>
      <c r="C47" s="18" t="s">
        <v>63</v>
      </c>
      <c r="D47" s="8">
        <f>SUM(D48:D49)</f>
        <v>43629.8</v>
      </c>
      <c r="E47" s="8">
        <f>SUM(E48:E49)</f>
        <v>17044.7</v>
      </c>
      <c r="F47" s="13">
        <f t="shared" si="0"/>
        <v>-26585.100000000002</v>
      </c>
    </row>
    <row r="48" spans="2:6" ht="41.4" x14ac:dyDescent="0.25">
      <c r="B48" s="14" t="s">
        <v>64</v>
      </c>
      <c r="C48" s="7" t="s">
        <v>67</v>
      </c>
      <c r="D48" s="40">
        <v>29864.3</v>
      </c>
      <c r="E48" s="6">
        <v>4788.7</v>
      </c>
      <c r="F48" s="16">
        <f t="shared" si="0"/>
        <v>-25075.599999999999</v>
      </c>
    </row>
    <row r="49" spans="2:6" ht="41.4" x14ac:dyDescent="0.25">
      <c r="B49" s="14" t="s">
        <v>65</v>
      </c>
      <c r="C49" s="7" t="s">
        <v>66</v>
      </c>
      <c r="D49" s="40">
        <v>13765.5</v>
      </c>
      <c r="E49" s="6">
        <v>12256</v>
      </c>
      <c r="F49" s="16">
        <f t="shared" si="0"/>
        <v>-1509.5</v>
      </c>
    </row>
    <row r="50" spans="2:6" s="2" customFormat="1" ht="41.4" x14ac:dyDescent="0.25">
      <c r="B50" s="11" t="s">
        <v>84</v>
      </c>
      <c r="C50" s="18" t="s">
        <v>85</v>
      </c>
      <c r="D50" s="9">
        <f>SUM(D51:D52)</f>
        <v>2272.8999999999996</v>
      </c>
      <c r="E50" s="9">
        <f>SUM(E51:E52)</f>
        <v>1270.5</v>
      </c>
      <c r="F50" s="13">
        <f>E50-D50</f>
        <v>-1002.3999999999996</v>
      </c>
    </row>
    <row r="51" spans="2:6" ht="41.4" x14ac:dyDescent="0.25">
      <c r="B51" s="14" t="s">
        <v>86</v>
      </c>
      <c r="C51" s="23" t="s">
        <v>87</v>
      </c>
      <c r="D51" s="6">
        <v>1673.1</v>
      </c>
      <c r="E51" s="6">
        <v>1270.5</v>
      </c>
      <c r="F51" s="16">
        <f t="shared" si="0"/>
        <v>-402.59999999999991</v>
      </c>
    </row>
    <row r="52" spans="2:6" ht="41.4" x14ac:dyDescent="0.25">
      <c r="B52" s="14" t="s">
        <v>115</v>
      </c>
      <c r="C52" s="23" t="s">
        <v>116</v>
      </c>
      <c r="D52" s="6">
        <v>599.79999999999995</v>
      </c>
      <c r="E52" s="6">
        <v>0</v>
      </c>
      <c r="F52" s="16">
        <f t="shared" si="0"/>
        <v>-599.79999999999995</v>
      </c>
    </row>
    <row r="53" spans="2:6" s="2" customFormat="1" ht="41.4" x14ac:dyDescent="0.25">
      <c r="B53" s="34" t="s">
        <v>70</v>
      </c>
      <c r="C53" s="35" t="s">
        <v>68</v>
      </c>
      <c r="D53" s="36">
        <f t="shared" ref="D53:E53" si="2">D54+D55</f>
        <v>15670.900000000001</v>
      </c>
      <c r="E53" s="36">
        <f t="shared" si="2"/>
        <v>25208</v>
      </c>
      <c r="F53" s="13">
        <f t="shared" si="0"/>
        <v>9537.0999999999985</v>
      </c>
    </row>
    <row r="54" spans="2:6" s="2" customFormat="1" ht="41.4" x14ac:dyDescent="0.25">
      <c r="B54" s="22" t="s">
        <v>95</v>
      </c>
      <c r="C54" s="21" t="s">
        <v>96</v>
      </c>
      <c r="D54" s="37">
        <v>2153.8000000000002</v>
      </c>
      <c r="E54" s="37">
        <v>4741</v>
      </c>
      <c r="F54" s="16">
        <f t="shared" si="0"/>
        <v>2587.1999999999998</v>
      </c>
    </row>
    <row r="55" spans="2:6" ht="41.4" x14ac:dyDescent="0.25">
      <c r="B55" s="22" t="s">
        <v>71</v>
      </c>
      <c r="C55" s="21" t="s">
        <v>69</v>
      </c>
      <c r="D55" s="37">
        <v>13517.1</v>
      </c>
      <c r="E55" s="37">
        <v>20467</v>
      </c>
      <c r="F55" s="16">
        <f t="shared" si="0"/>
        <v>6949.9</v>
      </c>
    </row>
    <row r="56" spans="2:6" s="27" customFormat="1" ht="41.4" x14ac:dyDescent="0.25">
      <c r="B56" s="38" t="s">
        <v>88</v>
      </c>
      <c r="C56" s="35" t="s">
        <v>89</v>
      </c>
      <c r="D56" s="36">
        <f>SUM(D57:D62)</f>
        <v>0</v>
      </c>
      <c r="E56" s="36">
        <f t="shared" ref="E56" si="3">SUM(E57:E62)</f>
        <v>14298.6</v>
      </c>
      <c r="F56" s="13">
        <f t="shared" ref="F56:F62" si="4">E56-D56</f>
        <v>14298.6</v>
      </c>
    </row>
    <row r="57" spans="2:6" ht="82.8" x14ac:dyDescent="0.25">
      <c r="B57" s="24" t="s">
        <v>97</v>
      </c>
      <c r="C57" s="25" t="s">
        <v>98</v>
      </c>
      <c r="D57" s="37">
        <v>0</v>
      </c>
      <c r="E57" s="37">
        <v>2626.4</v>
      </c>
      <c r="F57" s="16">
        <f t="shared" si="4"/>
        <v>2626.4</v>
      </c>
    </row>
    <row r="58" spans="2:6" ht="27.6" x14ac:dyDescent="0.25">
      <c r="B58" s="24" t="s">
        <v>48</v>
      </c>
      <c r="C58" s="25" t="s">
        <v>90</v>
      </c>
      <c r="D58" s="37">
        <v>0</v>
      </c>
      <c r="E58" s="37">
        <v>67.5</v>
      </c>
      <c r="F58" s="16">
        <f t="shared" si="4"/>
        <v>67.5</v>
      </c>
    </row>
    <row r="59" spans="2:6" ht="41.4" x14ac:dyDescent="0.25">
      <c r="B59" s="24" t="s">
        <v>21</v>
      </c>
      <c r="C59" s="25" t="s">
        <v>91</v>
      </c>
      <c r="D59" s="37">
        <v>0</v>
      </c>
      <c r="E59" s="37">
        <v>36</v>
      </c>
      <c r="F59" s="16">
        <f t="shared" si="4"/>
        <v>36</v>
      </c>
    </row>
    <row r="60" spans="2:6" ht="27.6" x14ac:dyDescent="0.25">
      <c r="B60" s="26" t="s">
        <v>50</v>
      </c>
      <c r="C60" s="25" t="s">
        <v>92</v>
      </c>
      <c r="D60" s="37">
        <v>0</v>
      </c>
      <c r="E60" s="37">
        <v>6126.8</v>
      </c>
      <c r="F60" s="16">
        <f t="shared" si="4"/>
        <v>6126.8</v>
      </c>
    </row>
    <row r="61" spans="2:6" x14ac:dyDescent="0.25">
      <c r="B61" s="26" t="s">
        <v>111</v>
      </c>
      <c r="C61" s="25" t="s">
        <v>112</v>
      </c>
      <c r="D61" s="37">
        <v>0</v>
      </c>
      <c r="E61" s="37">
        <v>85</v>
      </c>
      <c r="F61" s="16">
        <f t="shared" si="4"/>
        <v>85</v>
      </c>
    </row>
    <row r="62" spans="2:6" ht="41.4" x14ac:dyDescent="0.25">
      <c r="B62" s="26" t="s">
        <v>99</v>
      </c>
      <c r="C62" s="25" t="s">
        <v>100</v>
      </c>
      <c r="D62" s="37">
        <v>0</v>
      </c>
      <c r="E62" s="37">
        <v>5356.9</v>
      </c>
      <c r="F62" s="16">
        <f t="shared" si="4"/>
        <v>5356.9</v>
      </c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месяцев</vt:lpstr>
      <vt:lpstr>'9 месяцев'!Заголовки_для_печати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2022-11-07T13:02:02Z</dcterms:modified>
</cp:coreProperties>
</file>