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3" l="1"/>
  <c r="F78" i="3"/>
  <c r="F77" i="3"/>
  <c r="F76" i="3"/>
  <c r="F74" i="3"/>
  <c r="F73" i="3"/>
  <c r="F72" i="3"/>
  <c r="F70" i="3"/>
  <c r="F69" i="3"/>
  <c r="F68" i="3"/>
  <c r="F67" i="3"/>
  <c r="F66" i="3"/>
  <c r="F65" i="3"/>
  <c r="F64" i="3"/>
  <c r="F62" i="3"/>
  <c r="F61" i="3"/>
  <c r="E60" i="3"/>
  <c r="F60" i="3" s="1"/>
  <c r="F59" i="3"/>
  <c r="F58" i="3"/>
  <c r="F56" i="3"/>
  <c r="F55" i="3"/>
  <c r="F53" i="3"/>
  <c r="F52" i="3"/>
  <c r="F51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5" i="3"/>
  <c r="F34" i="3"/>
  <c r="F32" i="3"/>
  <c r="F31" i="3"/>
  <c r="F30" i="3"/>
  <c r="F29" i="3"/>
  <c r="F28" i="3"/>
  <c r="F27" i="3"/>
  <c r="F25" i="3"/>
  <c r="F23" i="3"/>
  <c r="F22" i="3"/>
  <c r="F21" i="3"/>
  <c r="F20" i="3"/>
  <c r="F18" i="3"/>
  <c r="F17" i="3"/>
  <c r="F16" i="3"/>
  <c r="F15" i="3"/>
  <c r="F13" i="3"/>
  <c r="F12" i="3"/>
  <c r="F11" i="3"/>
  <c r="F10" i="3"/>
  <c r="F7" i="3"/>
  <c r="F6" i="3"/>
  <c r="E6" i="3"/>
  <c r="F5" i="3"/>
</calcChain>
</file>

<file path=xl/sharedStrings.xml><?xml version="1.0" encoding="utf-8"?>
<sst xmlns="http://schemas.openxmlformats.org/spreadsheetml/2006/main" count="195" uniqueCount="157">
  <si>
    <t>Показатели</t>
  </si>
  <si>
    <t>Ед. изм.</t>
  </si>
  <si>
    <t>№</t>
  </si>
  <si>
    <t>1.1.</t>
  </si>
  <si>
    <t>тыс. чел.</t>
  </si>
  <si>
    <t>1.1.1.</t>
  </si>
  <si>
    <t>В городском поселении (среднегодовая)</t>
  </si>
  <si>
    <t>1.1.2.</t>
  </si>
  <si>
    <t>В сельских поселениях (среднегодовая)</t>
  </si>
  <si>
    <t>Труд</t>
  </si>
  <si>
    <t>2.1.</t>
  </si>
  <si>
    <t>2.1.1.</t>
  </si>
  <si>
    <t>2.1.2.</t>
  </si>
  <si>
    <t>2.1.3.</t>
  </si>
  <si>
    <t>2.2.</t>
  </si>
  <si>
    <t>2.2.1.</t>
  </si>
  <si>
    <t>2.2.2.</t>
  </si>
  <si>
    <t>2.2.3.</t>
  </si>
  <si>
    <t>2.3.</t>
  </si>
  <si>
    <t>2.3.1.</t>
  </si>
  <si>
    <t>2.3.2.</t>
  </si>
  <si>
    <t>2.3.3.</t>
  </si>
  <si>
    <t>Жилищно-коммунальное хозяйство</t>
  </si>
  <si>
    <t>3.1.</t>
  </si>
  <si>
    <t>3.1.1.</t>
  </si>
  <si>
    <t>3.2.</t>
  </si>
  <si>
    <t>3.2.1.</t>
  </si>
  <si>
    <t>3.3.</t>
  </si>
  <si>
    <t>3.4.</t>
  </si>
  <si>
    <t>3.5.</t>
  </si>
  <si>
    <t>3.6.</t>
  </si>
  <si>
    <t>3.7.</t>
  </si>
  <si>
    <t>ед.</t>
  </si>
  <si>
    <t>3.8.</t>
  </si>
  <si>
    <t>Удельный расход топлива на дизельных электростанциях</t>
  </si>
  <si>
    <t>3.9.</t>
  </si>
  <si>
    <t>%</t>
  </si>
  <si>
    <t>Строительство и обеспечение граждан жильем</t>
  </si>
  <si>
    <t>4.1.</t>
  </si>
  <si>
    <t>тыс. кв. м</t>
  </si>
  <si>
    <t>4.1.1.</t>
  </si>
  <si>
    <t>4.2.</t>
  </si>
  <si>
    <t>4.2.1.</t>
  </si>
  <si>
    <t>4.2.2.</t>
  </si>
  <si>
    <t>4.3.</t>
  </si>
  <si>
    <t>Количество граждан, стоящих в очереди на предоставление жилых помещений на условиях социального найма, в том числе:</t>
  </si>
  <si>
    <t>чел.</t>
  </si>
  <si>
    <t>4.3.1.</t>
  </si>
  <si>
    <t>4.3.2.</t>
  </si>
  <si>
    <t>4.4.</t>
  </si>
  <si>
    <t>Ввод в эксплуатацию (приобретение) муниципального жилого фонда на территории поселений НАО, в том числе:</t>
  </si>
  <si>
    <t>кв. м</t>
  </si>
  <si>
    <t>4.4.1.</t>
  </si>
  <si>
    <t>4.4.2.</t>
  </si>
  <si>
    <t>4.5.</t>
  </si>
  <si>
    <t>Общая площадь жилых помещений, приходящаяся в среднем на одного жителя</t>
  </si>
  <si>
    <t>4.6.</t>
  </si>
  <si>
    <t>Количество жилых домов, в которых проведен текущий и (или) капитальный ремонт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</si>
  <si>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</si>
  <si>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</si>
  <si>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тыс. руб.</t>
  </si>
  <si>
    <t>Муниципальное имущество и муниципальные унитарные предприятия</t>
  </si>
  <si>
    <t>5.1.</t>
  </si>
  <si>
    <t>5.1.1.</t>
  </si>
  <si>
    <t>Доход от сдачи в аренду объектов муниципальной формы собственности (в том числе земельных участков)</t>
  </si>
  <si>
    <t>Муниципальные программы</t>
  </si>
  <si>
    <t>7.1.</t>
  </si>
  <si>
    <t>Количество действующих муниципальных программ (на конец отчетного периода)</t>
  </si>
  <si>
    <t>7.2.</t>
  </si>
  <si>
    <t>7.3.</t>
  </si>
  <si>
    <t>Исполнение муниципальных программ (освоено средств от запланированных на год)</t>
  </si>
  <si>
    <t>Гражданская оборона и предупреждение чрезвычайных ситуаций</t>
  </si>
  <si>
    <t>8.1.</t>
  </si>
  <si>
    <t>8.2.</t>
  </si>
  <si>
    <t>8.3.</t>
  </si>
  <si>
    <t>8.4.</t>
  </si>
  <si>
    <t>8.5.</t>
  </si>
  <si>
    <t>Количество муниципальных образований, расположенных на территории Заполярного района, в которых социально значимые объекты (места массового пребывания людей) оборудованы техническими средствами защиты антитеррористической направленности</t>
  </si>
  <si>
    <t>Дорожная деятельность и транспортные услуги</t>
  </si>
  <si>
    <t>9.1.</t>
  </si>
  <si>
    <t>Протяженность автомобильных дорог общего пользования местного значения в границах поселений и на межселенной территории</t>
  </si>
  <si>
    <t>км</t>
  </si>
  <si>
    <t>9.2.</t>
  </si>
  <si>
    <t>9.3.</t>
  </si>
  <si>
    <t>Доля населения, имеющего доступ к снегоходным трассам, расположенным на территории поселений НАО</t>
  </si>
  <si>
    <t>Благоустройство и бытовое обслуживание населения</t>
  </si>
  <si>
    <t>10.1.</t>
  </si>
  <si>
    <t>10.2.</t>
  </si>
  <si>
    <t>Количество общественных бань в поселениях НАО</t>
  </si>
  <si>
    <t>Количество помывок в общественных банях в поселениях НАО</t>
  </si>
  <si>
    <t>% отклоне-ния</t>
  </si>
  <si>
    <t>прогноз</t>
  </si>
  <si>
    <t>факт</t>
  </si>
  <si>
    <t>кг/кВт*ч</t>
  </si>
  <si>
    <t>млн руб.</t>
  </si>
  <si>
    <t>2.1.4.</t>
  </si>
  <si>
    <t>Численность населения (среднегодовая), в том числе:</t>
  </si>
  <si>
    <t>2.2.4.</t>
  </si>
  <si>
    <t>2.3.4.</t>
  </si>
  <si>
    <t>Количество муниципальных предприятий Заполярного района, в том числе:</t>
  </si>
  <si>
    <t>5.2.</t>
  </si>
  <si>
    <t>6.1.</t>
  </si>
  <si>
    <t>6.2.</t>
  </si>
  <si>
    <t>7.4.</t>
  </si>
  <si>
    <t>7.5.</t>
  </si>
  <si>
    <t>Количество заседаний комиссии по предотвращению и ликвидации последствий чрезвычайных ситуаций и обеспечению пожарной безопасности</t>
  </si>
  <si>
    <t>Количество пожаров на территории поселений Заполярного района</t>
  </si>
  <si>
    <t>Количество перевезенных пассажиров по муниципальному маршруту в границах Заполярного района</t>
  </si>
  <si>
    <t>Количество потребленной электроэнергии на цели уличного освещения</t>
  </si>
  <si>
    <t>Сельское хозяйство</t>
  </si>
  <si>
    <t>Среднее поголовье крупного рогатого скота, в том числе:</t>
  </si>
  <si>
    <t>голов</t>
  </si>
  <si>
    <t>тонн</t>
  </si>
  <si>
    <t>2022 год</t>
  </si>
  <si>
    <t>Демографические показатели </t>
  </si>
  <si>
    <t>Фонд оплаты труда работников предприятий и учреждений, учредителем которых является Администрация Заполярного района, в том числе: </t>
  </si>
  <si>
    <t>МП ЗР «Севержилкомсервис»</t>
  </si>
  <si>
    <t>МП ЗР «Северная транспортная компания»</t>
  </si>
  <si>
    <t>МКУ ЗР «Северное»</t>
  </si>
  <si>
    <t>МКП ЗР «Пешский животноводческий комплекс»</t>
  </si>
  <si>
    <t>Среднесписочная численность работников (без внешних совместителей) предприятий и учреждений, учредителем которых является Администрация Заполярного района, в том числе: </t>
  </si>
  <si>
    <t xml:space="preserve">Среднемесячная номинальная начисленная заработная плата работников предприятий и учреждений, учредителем которых является Администрация Заполярного района, в том числе: </t>
  </si>
  <si>
    <t>руб.</t>
  </si>
  <si>
    <t>МКП  ЗР «Пешский животноводческий комплекс»</t>
  </si>
  <si>
    <t>Протяженность сетей теплоснабжения в двухтрубном исполнении в поселениях Заполярного района, в том числе:</t>
  </si>
  <si>
    <t>Протяженность сетей электроснабжения в поселениях Заполярного района, в том числе:</t>
  </si>
  <si>
    <t>Протяженность сетей водоснабжения в сельских поселениях Заполярного района</t>
  </si>
  <si>
    <t xml:space="preserve">Доля сельского населения Заполярного района, обеспеченная питьевой водой </t>
  </si>
  <si>
    <t>Доля сельского населения Заполярного района, обеспеченная качественной питьевой водой из систем централизованного водоснабжения</t>
  </si>
  <si>
    <t>Количество ликвидированных несанкционированных мест размещения отходов в сельских поселениях Заполярного района</t>
  </si>
  <si>
    <t>Количество созданных площадок (мест накопления отходов) в сельских поселениях Заполярного района</t>
  </si>
  <si>
    <t xml:space="preserve">Доля муниципальных образований, участвующих в организации деятельности по очистке стоков </t>
  </si>
  <si>
    <t>Площадь жилого фонда на территории городского и сельских поселений Заполярного района, в том числе:</t>
  </si>
  <si>
    <t>муниципального</t>
  </si>
  <si>
    <t>Площадь аварийного жилого фонда на территории поселений Заполярного района, в том числе:</t>
  </si>
  <si>
    <t>сельских поселений</t>
  </si>
  <si>
    <t>городского поселения</t>
  </si>
  <si>
    <t>учредителем которых является Администрация Заполярного района</t>
  </si>
  <si>
    <t>Численность населения, прошедшего обучение по вопросам ГО и ЧС</t>
  </si>
  <si>
    <t>Доля населения поселений НАО, охваченного местной автоматизированной системой централизованного оповещения гражданской обороны</t>
  </si>
  <si>
    <t>пассажиров</t>
  </si>
  <si>
    <t xml:space="preserve">Количество перевезенных пассажиров МП ЗР «Северная транспортная компания» по межмуниципальным маршрутам в границах Заполярного района </t>
  </si>
  <si>
    <t>Доля населения, проживающего в населенных пунктах, не имеющих регулярного автобусного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</si>
  <si>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8.6.</t>
  </si>
  <si>
    <t>8.7.</t>
  </si>
  <si>
    <t>кВт/час</t>
  </si>
  <si>
    <t>10.</t>
  </si>
  <si>
    <t>коров</t>
  </si>
  <si>
    <t>валовое производство молока</t>
  </si>
  <si>
    <t>Прочие показатели </t>
  </si>
  <si>
    <t>11.1.</t>
  </si>
  <si>
    <t>Индекс потребительских цен</t>
  </si>
  <si>
    <t>Поддержка налогоплательщиков, получивших статус резидента Арктической зоны Российской Федерации</t>
  </si>
  <si>
    <t>12.1.</t>
  </si>
  <si>
    <t>Освобождение от уплаты земельного налога, в отношении земельных участков, используемых для осуществления деятельности, предусмотренной соглашением об осуществлении инвестиционной деятельности в Арктической зоне РФ</t>
  </si>
  <si>
    <t xml:space="preserve">Сведения о прогнозируемых и фактических значениях показателей социально-экономического развития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"Заполярный район" за 2022 год </t>
  </si>
  <si>
    <t>ветхие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</si>
</sst>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6" formatCode="0.0"/>
    <numFmt numFmtId="167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topLeftCell="A4" workbookViewId="0">
      <selection activeCell="C73" sqref="C73:C74"/>
    </sheetView>
  </sheetViews>
  <sheetFormatPr defaultRowHeight="15" x14ac:dyDescent="0.25"/>
  <cols>
    <col min="1" max="1" width="9" customWidth="1"/>
    <col min="2" max="2" width="55.7109375" customWidth="1"/>
    <col min="3" max="3" width="14.28515625" customWidth="1"/>
    <col min="4" max="5" width="13.85546875" customWidth="1"/>
    <col min="6" max="6" width="9.85546875" customWidth="1"/>
  </cols>
  <sheetData>
    <row r="1" spans="1:6" ht="33" customHeight="1" x14ac:dyDescent="0.25">
      <c r="A1" s="3" t="s">
        <v>155</v>
      </c>
      <c r="B1" s="3"/>
      <c r="C1" s="3"/>
      <c r="D1" s="3"/>
      <c r="E1" s="3"/>
      <c r="F1" s="3"/>
    </row>
    <row r="2" spans="1:6" ht="23.25" customHeight="1" x14ac:dyDescent="0.25">
      <c r="A2" s="4" t="s">
        <v>2</v>
      </c>
      <c r="B2" s="4" t="s">
        <v>0</v>
      </c>
      <c r="C2" s="5" t="s">
        <v>1</v>
      </c>
      <c r="D2" s="5" t="s">
        <v>113</v>
      </c>
      <c r="E2" s="5"/>
      <c r="F2" s="6" t="s">
        <v>90</v>
      </c>
    </row>
    <row r="3" spans="1:6" ht="26.25" customHeight="1" x14ac:dyDescent="0.25">
      <c r="A3" s="4"/>
      <c r="B3" s="4"/>
      <c r="C3" s="5"/>
      <c r="D3" s="2" t="s">
        <v>91</v>
      </c>
      <c r="E3" s="2" t="s">
        <v>92</v>
      </c>
      <c r="F3" s="6"/>
    </row>
    <row r="4" spans="1:6" x14ac:dyDescent="0.25">
      <c r="A4" s="7">
        <v>1</v>
      </c>
      <c r="B4" s="8" t="s">
        <v>114</v>
      </c>
      <c r="C4" s="8"/>
      <c r="D4" s="8"/>
      <c r="E4" s="8"/>
      <c r="F4" s="8"/>
    </row>
    <row r="5" spans="1:6" x14ac:dyDescent="0.25">
      <c r="A5" s="7" t="s">
        <v>3</v>
      </c>
      <c r="B5" s="1" t="s">
        <v>96</v>
      </c>
      <c r="C5" s="8" t="s">
        <v>4</v>
      </c>
      <c r="D5" s="7">
        <v>18.8</v>
      </c>
      <c r="E5" s="7">
        <v>17.899999999999999</v>
      </c>
      <c r="F5" s="10">
        <f>(E5/D5)-100%</f>
        <v>-4.7872340425532012E-2</v>
      </c>
    </row>
    <row r="6" spans="1:6" x14ac:dyDescent="0.25">
      <c r="A6" s="7" t="s">
        <v>5</v>
      </c>
      <c r="B6" s="1" t="s">
        <v>6</v>
      </c>
      <c r="C6" s="8"/>
      <c r="D6" s="7">
        <v>7.4</v>
      </c>
      <c r="E6" s="11">
        <f>E5-E7</f>
        <v>7.2749999999999986</v>
      </c>
      <c r="F6" s="10">
        <f t="shared" ref="F6:F7" si="0">(E6/D6)-100%</f>
        <v>-1.6891891891892108E-2</v>
      </c>
    </row>
    <row r="7" spans="1:6" x14ac:dyDescent="0.25">
      <c r="A7" s="7" t="s">
        <v>7</v>
      </c>
      <c r="B7" s="1" t="s">
        <v>8</v>
      </c>
      <c r="C7" s="8"/>
      <c r="D7" s="7">
        <v>11.4</v>
      </c>
      <c r="E7" s="11">
        <v>10.625</v>
      </c>
      <c r="F7" s="10">
        <f t="shared" si="0"/>
        <v>-6.7982456140350922E-2</v>
      </c>
    </row>
    <row r="8" spans="1:6" x14ac:dyDescent="0.25">
      <c r="A8" s="7">
        <v>2</v>
      </c>
      <c r="B8" s="8" t="s">
        <v>9</v>
      </c>
      <c r="C8" s="8"/>
      <c r="D8" s="8"/>
      <c r="E8" s="8"/>
      <c r="F8" s="8"/>
    </row>
    <row r="9" spans="1:6" ht="32.25" customHeight="1" x14ac:dyDescent="0.25">
      <c r="A9" s="7" t="s">
        <v>10</v>
      </c>
      <c r="B9" s="8" t="s">
        <v>115</v>
      </c>
      <c r="C9" s="8"/>
      <c r="D9" s="8"/>
      <c r="E9" s="8"/>
      <c r="F9" s="8"/>
    </row>
    <row r="10" spans="1:6" x14ac:dyDescent="0.25">
      <c r="A10" s="7" t="s">
        <v>11</v>
      </c>
      <c r="B10" s="22" t="s">
        <v>116</v>
      </c>
      <c r="C10" s="8" t="s">
        <v>94</v>
      </c>
      <c r="D10" s="7">
        <v>625.79999999999995</v>
      </c>
      <c r="E10" s="7">
        <v>655.83</v>
      </c>
      <c r="F10" s="10">
        <f t="shared" ref="F10:F73" si="1">(E10/D10)-100%</f>
        <v>4.7986577181208245E-2</v>
      </c>
    </row>
    <row r="11" spans="1:6" x14ac:dyDescent="0.25">
      <c r="A11" s="7" t="s">
        <v>12</v>
      </c>
      <c r="B11" s="9" t="s">
        <v>117</v>
      </c>
      <c r="C11" s="8"/>
      <c r="D11" s="7">
        <v>14.82</v>
      </c>
      <c r="E11" s="7">
        <v>17.260000000000002</v>
      </c>
      <c r="F11" s="10">
        <f t="shared" si="1"/>
        <v>0.16464237516869096</v>
      </c>
    </row>
    <row r="12" spans="1:6" x14ac:dyDescent="0.25">
      <c r="A12" s="7" t="s">
        <v>13</v>
      </c>
      <c r="B12" s="9" t="s">
        <v>118</v>
      </c>
      <c r="C12" s="8"/>
      <c r="D12" s="7">
        <v>50.48</v>
      </c>
      <c r="E12" s="7">
        <v>50.08</v>
      </c>
      <c r="F12" s="10">
        <f t="shared" si="1"/>
        <v>-7.923930269413626E-3</v>
      </c>
    </row>
    <row r="13" spans="1:6" x14ac:dyDescent="0.25">
      <c r="A13" s="7" t="s">
        <v>95</v>
      </c>
      <c r="B13" s="9" t="s">
        <v>119</v>
      </c>
      <c r="C13" s="8"/>
      <c r="D13" s="7">
        <v>7.71</v>
      </c>
      <c r="E13" s="7">
        <v>6.73</v>
      </c>
      <c r="F13" s="10">
        <f t="shared" si="1"/>
        <v>-0.12710765239948119</v>
      </c>
    </row>
    <row r="14" spans="1:6" ht="30.75" customHeight="1" x14ac:dyDescent="0.25">
      <c r="A14" s="7" t="s">
        <v>14</v>
      </c>
      <c r="B14" s="8" t="s">
        <v>120</v>
      </c>
      <c r="C14" s="8"/>
      <c r="D14" s="8"/>
      <c r="E14" s="8"/>
      <c r="F14" s="8"/>
    </row>
    <row r="15" spans="1:6" x14ac:dyDescent="0.25">
      <c r="A15" s="7" t="s">
        <v>15</v>
      </c>
      <c r="B15" s="22" t="s">
        <v>116</v>
      </c>
      <c r="C15" s="8" t="s">
        <v>4</v>
      </c>
      <c r="D15" s="7">
        <v>0.75</v>
      </c>
      <c r="E15" s="7">
        <v>0.75</v>
      </c>
      <c r="F15" s="10">
        <f t="shared" si="1"/>
        <v>0</v>
      </c>
    </row>
    <row r="16" spans="1:6" x14ac:dyDescent="0.25">
      <c r="A16" s="7" t="s">
        <v>16</v>
      </c>
      <c r="B16" s="9" t="s">
        <v>117</v>
      </c>
      <c r="C16" s="8"/>
      <c r="D16" s="7">
        <v>1.6E-2</v>
      </c>
      <c r="E16" s="7">
        <v>1.7000000000000001E-2</v>
      </c>
      <c r="F16" s="10">
        <f t="shared" si="1"/>
        <v>6.25E-2</v>
      </c>
    </row>
    <row r="17" spans="1:6" x14ac:dyDescent="0.25">
      <c r="A17" s="7" t="s">
        <v>17</v>
      </c>
      <c r="B17" s="9" t="s">
        <v>118</v>
      </c>
      <c r="C17" s="8"/>
      <c r="D17" s="7">
        <v>0.05</v>
      </c>
      <c r="E17" s="7">
        <v>0.05</v>
      </c>
      <c r="F17" s="10">
        <f t="shared" si="1"/>
        <v>0</v>
      </c>
    </row>
    <row r="18" spans="1:6" x14ac:dyDescent="0.25">
      <c r="A18" s="7" t="s">
        <v>97</v>
      </c>
      <c r="B18" s="9" t="s">
        <v>119</v>
      </c>
      <c r="C18" s="8"/>
      <c r="D18" s="7">
        <v>1.4999999999999999E-2</v>
      </c>
      <c r="E18" s="7">
        <v>1.4E-2</v>
      </c>
      <c r="F18" s="10">
        <f t="shared" si="1"/>
        <v>-6.6666666666666652E-2</v>
      </c>
    </row>
    <row r="19" spans="1:6" ht="30" customHeight="1" x14ac:dyDescent="0.25">
      <c r="A19" s="7" t="s">
        <v>18</v>
      </c>
      <c r="B19" s="8" t="s">
        <v>121</v>
      </c>
      <c r="C19" s="8"/>
      <c r="D19" s="8"/>
      <c r="E19" s="8"/>
      <c r="F19" s="8"/>
    </row>
    <row r="20" spans="1:6" x14ac:dyDescent="0.25">
      <c r="A20" s="7" t="s">
        <v>19</v>
      </c>
      <c r="B20" s="22" t="s">
        <v>116</v>
      </c>
      <c r="C20" s="8" t="s">
        <v>122</v>
      </c>
      <c r="D20" s="12">
        <v>69533.33</v>
      </c>
      <c r="E20" s="13">
        <v>72870</v>
      </c>
      <c r="F20" s="10">
        <f t="shared" si="1"/>
        <v>4.7986627420260053E-2</v>
      </c>
    </row>
    <row r="21" spans="1:6" x14ac:dyDescent="0.25">
      <c r="A21" s="7" t="s">
        <v>20</v>
      </c>
      <c r="B21" s="9" t="s">
        <v>117</v>
      </c>
      <c r="C21" s="8"/>
      <c r="D21" s="12">
        <v>77187.5</v>
      </c>
      <c r="E21" s="13">
        <v>84607.843137254895</v>
      </c>
      <c r="F21" s="10">
        <f t="shared" si="1"/>
        <v>9.6134000158767829E-2</v>
      </c>
    </row>
    <row r="22" spans="1:6" x14ac:dyDescent="0.25">
      <c r="A22" s="7" t="s">
        <v>21</v>
      </c>
      <c r="B22" s="9" t="s">
        <v>118</v>
      </c>
      <c r="C22" s="8"/>
      <c r="D22" s="12">
        <v>84133.33</v>
      </c>
      <c r="E22" s="13">
        <v>83466.666666666672</v>
      </c>
      <c r="F22" s="10">
        <f t="shared" si="1"/>
        <v>-7.92389096370405E-3</v>
      </c>
    </row>
    <row r="23" spans="1:6" x14ac:dyDescent="0.25">
      <c r="A23" s="7" t="s">
        <v>98</v>
      </c>
      <c r="B23" s="9" t="s">
        <v>123</v>
      </c>
      <c r="C23" s="8"/>
      <c r="D23" s="12">
        <v>42833.33</v>
      </c>
      <c r="E23" s="13">
        <v>40059.523809523809</v>
      </c>
      <c r="F23" s="10">
        <f t="shared" si="1"/>
        <v>-6.4758126217975387E-2</v>
      </c>
    </row>
    <row r="24" spans="1:6" x14ac:dyDescent="0.25">
      <c r="A24" s="7">
        <v>3</v>
      </c>
      <c r="B24" s="8" t="s">
        <v>22</v>
      </c>
      <c r="C24" s="8"/>
      <c r="D24" s="8"/>
      <c r="E24" s="8"/>
      <c r="F24" s="8"/>
    </row>
    <row r="25" spans="1:6" ht="30" x14ac:dyDescent="0.25">
      <c r="A25" s="7" t="s">
        <v>23</v>
      </c>
      <c r="B25" s="9" t="s">
        <v>124</v>
      </c>
      <c r="C25" s="7" t="s">
        <v>81</v>
      </c>
      <c r="D25" s="7">
        <v>24.45</v>
      </c>
      <c r="E25" s="7">
        <v>25.38</v>
      </c>
      <c r="F25" s="10">
        <f t="shared" si="1"/>
        <v>3.8036809815950923E-2</v>
      </c>
    </row>
    <row r="26" spans="1:6" x14ac:dyDescent="0.25">
      <c r="A26" s="7" t="s">
        <v>24</v>
      </c>
      <c r="B26" s="22" t="s">
        <v>156</v>
      </c>
      <c r="C26" s="7"/>
      <c r="D26" s="7">
        <v>0</v>
      </c>
      <c r="E26" s="7">
        <v>0</v>
      </c>
      <c r="F26" s="10">
        <v>0</v>
      </c>
    </row>
    <row r="27" spans="1:6" ht="30" x14ac:dyDescent="0.25">
      <c r="A27" s="7" t="s">
        <v>25</v>
      </c>
      <c r="B27" s="9" t="s">
        <v>125</v>
      </c>
      <c r="C27" s="7" t="s">
        <v>81</v>
      </c>
      <c r="D27" s="7">
        <v>337.26</v>
      </c>
      <c r="E27" s="7">
        <v>337.26</v>
      </c>
      <c r="F27" s="10">
        <f t="shared" si="1"/>
        <v>0</v>
      </c>
    </row>
    <row r="28" spans="1:6" x14ac:dyDescent="0.25">
      <c r="A28" s="7" t="s">
        <v>26</v>
      </c>
      <c r="B28" s="22" t="s">
        <v>156</v>
      </c>
      <c r="C28" s="7" t="s">
        <v>81</v>
      </c>
      <c r="D28" s="7">
        <v>33.65</v>
      </c>
      <c r="E28" s="7">
        <v>28.6</v>
      </c>
      <c r="F28" s="10">
        <f t="shared" si="1"/>
        <v>-0.15007429420505192</v>
      </c>
    </row>
    <row r="29" spans="1:6" ht="30" x14ac:dyDescent="0.25">
      <c r="A29" s="7" t="s">
        <v>27</v>
      </c>
      <c r="B29" s="9" t="s">
        <v>126</v>
      </c>
      <c r="C29" s="7" t="s">
        <v>81</v>
      </c>
      <c r="D29" s="7">
        <v>23.69</v>
      </c>
      <c r="E29" s="7">
        <v>23.55</v>
      </c>
      <c r="F29" s="10">
        <f t="shared" si="1"/>
        <v>-5.9096665259603665E-3</v>
      </c>
    </row>
    <row r="30" spans="1:6" x14ac:dyDescent="0.25">
      <c r="A30" s="7" t="s">
        <v>28</v>
      </c>
      <c r="B30" s="9" t="s">
        <v>34</v>
      </c>
      <c r="C30" s="7" t="s">
        <v>93</v>
      </c>
      <c r="D30" s="7">
        <v>0.28000000000000003</v>
      </c>
      <c r="E30" s="7">
        <v>0.28000000000000003</v>
      </c>
      <c r="F30" s="10">
        <f t="shared" si="1"/>
        <v>0</v>
      </c>
    </row>
    <row r="31" spans="1:6" ht="30" x14ac:dyDescent="0.25">
      <c r="A31" s="7" t="s">
        <v>29</v>
      </c>
      <c r="B31" s="9" t="s">
        <v>127</v>
      </c>
      <c r="C31" s="8" t="s">
        <v>36</v>
      </c>
      <c r="D31" s="7">
        <v>95.27</v>
      </c>
      <c r="E31" s="7">
        <v>95.27</v>
      </c>
      <c r="F31" s="10">
        <f t="shared" si="1"/>
        <v>0</v>
      </c>
    </row>
    <row r="32" spans="1:6" ht="45" x14ac:dyDescent="0.25">
      <c r="A32" s="7" t="s">
        <v>30</v>
      </c>
      <c r="B32" s="9" t="s">
        <v>128</v>
      </c>
      <c r="C32" s="8"/>
      <c r="D32" s="7">
        <v>45.2</v>
      </c>
      <c r="E32" s="7">
        <v>45.2</v>
      </c>
      <c r="F32" s="10">
        <f t="shared" si="1"/>
        <v>0</v>
      </c>
    </row>
    <row r="33" spans="1:6" ht="45" x14ac:dyDescent="0.25">
      <c r="A33" s="7" t="s">
        <v>31</v>
      </c>
      <c r="B33" s="9" t="s">
        <v>129</v>
      </c>
      <c r="C33" s="8" t="s">
        <v>32</v>
      </c>
      <c r="D33" s="7">
        <v>0</v>
      </c>
      <c r="E33" s="7">
        <v>0</v>
      </c>
      <c r="F33" s="10">
        <v>0</v>
      </c>
    </row>
    <row r="34" spans="1:6" ht="30" x14ac:dyDescent="0.25">
      <c r="A34" s="7" t="s">
        <v>33</v>
      </c>
      <c r="B34" s="9" t="s">
        <v>130</v>
      </c>
      <c r="C34" s="8"/>
      <c r="D34" s="7">
        <v>134</v>
      </c>
      <c r="E34" s="7">
        <v>132</v>
      </c>
      <c r="F34" s="14">
        <f>(E34/D34)-100%</f>
        <v>-1.4925373134328401E-2</v>
      </c>
    </row>
    <row r="35" spans="1:6" ht="30" x14ac:dyDescent="0.25">
      <c r="A35" s="7" t="s">
        <v>35</v>
      </c>
      <c r="B35" s="9" t="s">
        <v>131</v>
      </c>
      <c r="C35" s="7" t="s">
        <v>36</v>
      </c>
      <c r="D35" s="7">
        <v>15.8</v>
      </c>
      <c r="E35" s="7">
        <v>15.8</v>
      </c>
      <c r="F35" s="10">
        <f t="shared" si="1"/>
        <v>0</v>
      </c>
    </row>
    <row r="36" spans="1:6" x14ac:dyDescent="0.25">
      <c r="A36" s="7">
        <v>4</v>
      </c>
      <c r="B36" s="8" t="s">
        <v>37</v>
      </c>
      <c r="C36" s="8"/>
      <c r="D36" s="8"/>
      <c r="E36" s="8"/>
      <c r="F36" s="8"/>
    </row>
    <row r="37" spans="1:6" ht="30" x14ac:dyDescent="0.25">
      <c r="A37" s="7" t="s">
        <v>38</v>
      </c>
      <c r="B37" s="9" t="s">
        <v>132</v>
      </c>
      <c r="C37" s="8" t="s">
        <v>39</v>
      </c>
      <c r="D37" s="15">
        <v>486.53</v>
      </c>
      <c r="E37" s="7">
        <v>491.18</v>
      </c>
      <c r="F37" s="10">
        <f t="shared" si="1"/>
        <v>9.5574784699814508E-3</v>
      </c>
    </row>
    <row r="38" spans="1:6" x14ac:dyDescent="0.25">
      <c r="A38" s="7" t="s">
        <v>40</v>
      </c>
      <c r="B38" s="22" t="s">
        <v>133</v>
      </c>
      <c r="C38" s="8"/>
      <c r="D38" s="15">
        <v>69.63</v>
      </c>
      <c r="E38" s="16">
        <v>74.403999999999996</v>
      </c>
      <c r="F38" s="10">
        <f t="shared" si="1"/>
        <v>6.856240126382307E-2</v>
      </c>
    </row>
    <row r="39" spans="1:6" ht="30" x14ac:dyDescent="0.25">
      <c r="A39" s="7" t="s">
        <v>41</v>
      </c>
      <c r="B39" s="9" t="s">
        <v>134</v>
      </c>
      <c r="C39" s="8" t="s">
        <v>39</v>
      </c>
      <c r="D39" s="7">
        <v>39.9</v>
      </c>
      <c r="E39" s="11">
        <v>43.76</v>
      </c>
      <c r="F39" s="10">
        <f t="shared" si="1"/>
        <v>9.6741854636591462E-2</v>
      </c>
    </row>
    <row r="40" spans="1:6" x14ac:dyDescent="0.25">
      <c r="A40" s="7" t="s">
        <v>42</v>
      </c>
      <c r="B40" s="9" t="s">
        <v>135</v>
      </c>
      <c r="C40" s="8"/>
      <c r="D40" s="15">
        <v>14.1</v>
      </c>
      <c r="E40" s="7">
        <v>14.1</v>
      </c>
      <c r="F40" s="10">
        <f t="shared" si="1"/>
        <v>0</v>
      </c>
    </row>
    <row r="41" spans="1:6" x14ac:dyDescent="0.25">
      <c r="A41" s="7" t="s">
        <v>43</v>
      </c>
      <c r="B41" s="9" t="s">
        <v>136</v>
      </c>
      <c r="C41" s="8"/>
      <c r="D41" s="15">
        <v>25.8</v>
      </c>
      <c r="E41" s="7">
        <v>29.66</v>
      </c>
      <c r="F41" s="10">
        <f t="shared" si="1"/>
        <v>0.14961240310077506</v>
      </c>
    </row>
    <row r="42" spans="1:6" ht="45" x14ac:dyDescent="0.25">
      <c r="A42" s="7" t="s">
        <v>44</v>
      </c>
      <c r="B42" s="22" t="s">
        <v>45</v>
      </c>
      <c r="C42" s="8" t="s">
        <v>46</v>
      </c>
      <c r="D42" s="17">
        <v>2508</v>
      </c>
      <c r="E42" s="17">
        <v>2277</v>
      </c>
      <c r="F42" s="10">
        <f t="shared" si="1"/>
        <v>-9.210526315789469E-2</v>
      </c>
    </row>
    <row r="43" spans="1:6" x14ac:dyDescent="0.25">
      <c r="A43" s="7" t="s">
        <v>47</v>
      </c>
      <c r="B43" s="9" t="s">
        <v>135</v>
      </c>
      <c r="C43" s="8"/>
      <c r="D43" s="7">
        <v>1371</v>
      </c>
      <c r="E43" s="12">
        <v>1139</v>
      </c>
      <c r="F43" s="10">
        <f t="shared" si="1"/>
        <v>-0.16921954777534642</v>
      </c>
    </row>
    <row r="44" spans="1:6" x14ac:dyDescent="0.25">
      <c r="A44" s="7" t="s">
        <v>48</v>
      </c>
      <c r="B44" s="9" t="s">
        <v>136</v>
      </c>
      <c r="C44" s="8"/>
      <c r="D44" s="7">
        <v>1137</v>
      </c>
      <c r="E44" s="12">
        <v>1138</v>
      </c>
      <c r="F44" s="10">
        <f t="shared" si="1"/>
        <v>8.7950747581344579E-4</v>
      </c>
    </row>
    <row r="45" spans="1:6" ht="30" x14ac:dyDescent="0.25">
      <c r="A45" s="7" t="s">
        <v>49</v>
      </c>
      <c r="B45" s="9" t="s">
        <v>50</v>
      </c>
      <c r="C45" s="8" t="s">
        <v>51</v>
      </c>
      <c r="D45" s="12">
        <v>10119.68</v>
      </c>
      <c r="E45" s="18">
        <v>7670.7000000000007</v>
      </c>
      <c r="F45" s="10">
        <f t="shared" si="1"/>
        <v>-0.24200172337465209</v>
      </c>
    </row>
    <row r="46" spans="1:6" x14ac:dyDescent="0.25">
      <c r="A46" s="7" t="s">
        <v>52</v>
      </c>
      <c r="B46" s="9" t="s">
        <v>135</v>
      </c>
      <c r="C46" s="8"/>
      <c r="D46" s="7">
        <v>1873.18</v>
      </c>
      <c r="E46" s="18">
        <v>1436.1</v>
      </c>
      <c r="F46" s="10">
        <f t="shared" si="1"/>
        <v>-0.23333582464045111</v>
      </c>
    </row>
    <row r="47" spans="1:6" x14ac:dyDescent="0.25">
      <c r="A47" s="7" t="s">
        <v>53</v>
      </c>
      <c r="B47" s="9" t="s">
        <v>136</v>
      </c>
      <c r="C47" s="8"/>
      <c r="D47" s="7">
        <v>8246.5</v>
      </c>
      <c r="E47" s="18">
        <v>6234.6</v>
      </c>
      <c r="F47" s="10">
        <f t="shared" si="1"/>
        <v>-0.243970169162675</v>
      </c>
    </row>
    <row r="48" spans="1:6" ht="30" x14ac:dyDescent="0.25">
      <c r="A48" s="7" t="s">
        <v>54</v>
      </c>
      <c r="B48" s="9" t="s">
        <v>55</v>
      </c>
      <c r="C48" s="7" t="s">
        <v>51</v>
      </c>
      <c r="D48" s="7">
        <v>25.88</v>
      </c>
      <c r="E48" s="16">
        <v>27.440223463687154</v>
      </c>
      <c r="F48" s="10">
        <f t="shared" si="1"/>
        <v>6.0286841718978135E-2</v>
      </c>
    </row>
    <row r="49" spans="1:6" ht="30" x14ac:dyDescent="0.25">
      <c r="A49" s="7" t="s">
        <v>56</v>
      </c>
      <c r="B49" s="9" t="s">
        <v>57</v>
      </c>
      <c r="C49" s="7" t="s">
        <v>32</v>
      </c>
      <c r="D49" s="7">
        <v>29</v>
      </c>
      <c r="E49" s="7">
        <v>41</v>
      </c>
      <c r="F49" s="10">
        <f t="shared" si="1"/>
        <v>0.4137931034482758</v>
      </c>
    </row>
    <row r="50" spans="1:6" x14ac:dyDescent="0.25">
      <c r="A50" s="7">
        <v>5</v>
      </c>
      <c r="B50" s="8" t="s">
        <v>61</v>
      </c>
      <c r="C50" s="8"/>
      <c r="D50" s="8"/>
      <c r="E50" s="8"/>
      <c r="F50" s="8"/>
    </row>
    <row r="51" spans="1:6" ht="30" x14ac:dyDescent="0.25">
      <c r="A51" s="7" t="s">
        <v>62</v>
      </c>
      <c r="B51" s="9" t="s">
        <v>99</v>
      </c>
      <c r="C51" s="7" t="s">
        <v>32</v>
      </c>
      <c r="D51" s="7">
        <v>14</v>
      </c>
      <c r="E51" s="7">
        <v>14</v>
      </c>
      <c r="F51" s="10">
        <f t="shared" si="1"/>
        <v>0</v>
      </c>
    </row>
    <row r="52" spans="1:6" ht="30" x14ac:dyDescent="0.25">
      <c r="A52" s="7" t="s">
        <v>63</v>
      </c>
      <c r="B52" s="9" t="s">
        <v>137</v>
      </c>
      <c r="C52" s="7" t="s">
        <v>32</v>
      </c>
      <c r="D52" s="7">
        <v>3</v>
      </c>
      <c r="E52" s="7">
        <v>3</v>
      </c>
      <c r="F52" s="10">
        <f t="shared" si="1"/>
        <v>0</v>
      </c>
    </row>
    <row r="53" spans="1:6" ht="30" x14ac:dyDescent="0.25">
      <c r="A53" s="7" t="s">
        <v>100</v>
      </c>
      <c r="B53" s="9" t="s">
        <v>64</v>
      </c>
      <c r="C53" s="7" t="s">
        <v>60</v>
      </c>
      <c r="D53" s="12">
        <v>7453.94</v>
      </c>
      <c r="E53" s="12">
        <v>8406.9</v>
      </c>
      <c r="F53" s="10">
        <f t="shared" si="1"/>
        <v>0.12784648118981368</v>
      </c>
    </row>
    <row r="54" spans="1:6" x14ac:dyDescent="0.25">
      <c r="A54" s="7">
        <v>6</v>
      </c>
      <c r="B54" s="8" t="s">
        <v>65</v>
      </c>
      <c r="C54" s="8"/>
      <c r="D54" s="8"/>
      <c r="E54" s="8"/>
      <c r="F54" s="8"/>
    </row>
    <row r="55" spans="1:6" ht="30" x14ac:dyDescent="0.25">
      <c r="A55" s="7" t="s">
        <v>101</v>
      </c>
      <c r="B55" s="9" t="s">
        <v>67</v>
      </c>
      <c r="C55" s="7" t="s">
        <v>32</v>
      </c>
      <c r="D55" s="7">
        <v>13</v>
      </c>
      <c r="E55" s="7">
        <v>13</v>
      </c>
      <c r="F55" s="10">
        <f t="shared" si="1"/>
        <v>0</v>
      </c>
    </row>
    <row r="56" spans="1:6" ht="30" x14ac:dyDescent="0.25">
      <c r="A56" s="7" t="s">
        <v>102</v>
      </c>
      <c r="B56" s="22" t="s">
        <v>70</v>
      </c>
      <c r="C56" s="7" t="s">
        <v>36</v>
      </c>
      <c r="D56" s="7">
        <v>95</v>
      </c>
      <c r="E56" s="7">
        <v>93.8</v>
      </c>
      <c r="F56" s="10">
        <f t="shared" si="1"/>
        <v>-1.2631578947368438E-2</v>
      </c>
    </row>
    <row r="57" spans="1:6" x14ac:dyDescent="0.25">
      <c r="A57" s="7">
        <v>7</v>
      </c>
      <c r="B57" s="8" t="s">
        <v>71</v>
      </c>
      <c r="C57" s="8"/>
      <c r="D57" s="8"/>
      <c r="E57" s="8"/>
      <c r="F57" s="8"/>
    </row>
    <row r="58" spans="1:6" ht="45" x14ac:dyDescent="0.25">
      <c r="A58" s="7" t="s">
        <v>66</v>
      </c>
      <c r="B58" s="9" t="s">
        <v>105</v>
      </c>
      <c r="C58" s="7" t="s">
        <v>32</v>
      </c>
      <c r="D58" s="7">
        <v>6</v>
      </c>
      <c r="E58" s="7">
        <v>6</v>
      </c>
      <c r="F58" s="10">
        <f t="shared" si="1"/>
        <v>0</v>
      </c>
    </row>
    <row r="59" spans="1:6" ht="30" x14ac:dyDescent="0.25">
      <c r="A59" s="7" t="s">
        <v>68</v>
      </c>
      <c r="B59" s="9" t="s">
        <v>138</v>
      </c>
      <c r="C59" s="7" t="s">
        <v>46</v>
      </c>
      <c r="D59" s="7">
        <v>40</v>
      </c>
      <c r="E59" s="7">
        <v>291</v>
      </c>
      <c r="F59" s="10">
        <f t="shared" si="1"/>
        <v>6.2750000000000004</v>
      </c>
    </row>
    <row r="60" spans="1:6" ht="45" x14ac:dyDescent="0.25">
      <c r="A60" s="7" t="s">
        <v>69</v>
      </c>
      <c r="B60" s="9" t="s">
        <v>139</v>
      </c>
      <c r="C60" s="7" t="s">
        <v>36</v>
      </c>
      <c r="D60" s="7">
        <v>60.22</v>
      </c>
      <c r="E60" s="12">
        <f>(7463+131+696+760+1487+479+434)/1000/E5*100</f>
        <v>63.966480446927378</v>
      </c>
      <c r="F60" s="10">
        <f t="shared" si="1"/>
        <v>6.2213225621510881E-2</v>
      </c>
    </row>
    <row r="61" spans="1:6" ht="30" x14ac:dyDescent="0.25">
      <c r="A61" s="7" t="s">
        <v>103</v>
      </c>
      <c r="B61" s="9" t="s">
        <v>106</v>
      </c>
      <c r="C61" s="7" t="s">
        <v>32</v>
      </c>
      <c r="D61" s="7">
        <v>75</v>
      </c>
      <c r="E61" s="7">
        <v>86</v>
      </c>
      <c r="F61" s="10">
        <f t="shared" si="1"/>
        <v>0.14666666666666672</v>
      </c>
    </row>
    <row r="62" spans="1:6" ht="75" x14ac:dyDescent="0.25">
      <c r="A62" s="7" t="s">
        <v>104</v>
      </c>
      <c r="B62" s="9" t="s">
        <v>77</v>
      </c>
      <c r="C62" s="7" t="s">
        <v>32</v>
      </c>
      <c r="D62" s="7">
        <v>4</v>
      </c>
      <c r="E62" s="7">
        <v>4</v>
      </c>
      <c r="F62" s="10">
        <f t="shared" si="1"/>
        <v>0</v>
      </c>
    </row>
    <row r="63" spans="1:6" x14ac:dyDescent="0.25">
      <c r="A63" s="7">
        <v>8</v>
      </c>
      <c r="B63" s="8" t="s">
        <v>78</v>
      </c>
      <c r="C63" s="8"/>
      <c r="D63" s="8"/>
      <c r="E63" s="8"/>
      <c r="F63" s="8"/>
    </row>
    <row r="64" spans="1:6" ht="45" x14ac:dyDescent="0.25">
      <c r="A64" s="7" t="s">
        <v>72</v>
      </c>
      <c r="B64" s="9" t="s">
        <v>80</v>
      </c>
      <c r="C64" s="7" t="s">
        <v>81</v>
      </c>
      <c r="D64" s="7">
        <v>65</v>
      </c>
      <c r="E64" s="7">
        <v>65</v>
      </c>
      <c r="F64" s="10">
        <f t="shared" si="1"/>
        <v>0</v>
      </c>
    </row>
    <row r="65" spans="1:6" ht="30" x14ac:dyDescent="0.25">
      <c r="A65" s="7" t="s">
        <v>73</v>
      </c>
      <c r="B65" s="9" t="s">
        <v>107</v>
      </c>
      <c r="C65" s="8" t="s">
        <v>140</v>
      </c>
      <c r="D65" s="7">
        <v>13588</v>
      </c>
      <c r="E65" s="17">
        <v>14287</v>
      </c>
      <c r="F65" s="10">
        <f t="shared" si="1"/>
        <v>5.1442449219899933E-2</v>
      </c>
    </row>
    <row r="66" spans="1:6" ht="45" x14ac:dyDescent="0.25">
      <c r="A66" s="7" t="s">
        <v>74</v>
      </c>
      <c r="B66" s="9" t="s">
        <v>141</v>
      </c>
      <c r="C66" s="8"/>
      <c r="D66" s="7">
        <v>6678</v>
      </c>
      <c r="E66" s="17">
        <v>11400</v>
      </c>
      <c r="F66" s="10">
        <f t="shared" si="1"/>
        <v>0.70709793351302785</v>
      </c>
    </row>
    <row r="67" spans="1:6" ht="75" x14ac:dyDescent="0.25">
      <c r="A67" s="7" t="s">
        <v>75</v>
      </c>
      <c r="B67" s="9" t="s">
        <v>142</v>
      </c>
      <c r="C67" s="7" t="s">
        <v>36</v>
      </c>
      <c r="D67" s="7">
        <v>92.7</v>
      </c>
      <c r="E67" s="11">
        <v>92.067217924779953</v>
      </c>
      <c r="F67" s="10">
        <f t="shared" si="1"/>
        <v>-6.8261281037761412E-3</v>
      </c>
    </row>
    <row r="68" spans="1:6" ht="30" x14ac:dyDescent="0.25">
      <c r="A68" s="7" t="s">
        <v>76</v>
      </c>
      <c r="B68" s="9" t="s">
        <v>84</v>
      </c>
      <c r="C68" s="7" t="s">
        <v>36</v>
      </c>
      <c r="D68" s="7">
        <v>46.3</v>
      </c>
      <c r="E68" s="7">
        <v>46.3</v>
      </c>
      <c r="F68" s="10">
        <f t="shared" si="1"/>
        <v>0</v>
      </c>
    </row>
    <row r="69" spans="1:6" ht="30" x14ac:dyDescent="0.25">
      <c r="A69" s="7" t="s">
        <v>143</v>
      </c>
      <c r="B69" s="9" t="s">
        <v>58</v>
      </c>
      <c r="C69" s="8" t="s">
        <v>32</v>
      </c>
      <c r="D69" s="7">
        <v>46</v>
      </c>
      <c r="E69" s="7">
        <v>46</v>
      </c>
      <c r="F69" s="10">
        <f t="shared" si="1"/>
        <v>0</v>
      </c>
    </row>
    <row r="70" spans="1:6" ht="24" customHeight="1" x14ac:dyDescent="0.25">
      <c r="A70" s="7" t="s">
        <v>144</v>
      </c>
      <c r="B70" s="9" t="s">
        <v>59</v>
      </c>
      <c r="C70" s="8"/>
      <c r="D70" s="7">
        <v>4</v>
      </c>
      <c r="E70" s="7">
        <v>4</v>
      </c>
      <c r="F70" s="10">
        <f t="shared" si="1"/>
        <v>0</v>
      </c>
    </row>
    <row r="71" spans="1:6" x14ac:dyDescent="0.25">
      <c r="A71" s="7">
        <v>9</v>
      </c>
      <c r="B71" s="8" t="s">
        <v>85</v>
      </c>
      <c r="C71" s="8"/>
      <c r="D71" s="8"/>
      <c r="E71" s="8"/>
      <c r="F71" s="8"/>
    </row>
    <row r="72" spans="1:6" ht="30" x14ac:dyDescent="0.25">
      <c r="A72" s="7" t="s">
        <v>79</v>
      </c>
      <c r="B72" s="9" t="s">
        <v>108</v>
      </c>
      <c r="C72" s="7" t="s">
        <v>145</v>
      </c>
      <c r="D72" s="12">
        <v>810695</v>
      </c>
      <c r="E72" s="12">
        <v>994782</v>
      </c>
      <c r="F72" s="10">
        <f t="shared" si="1"/>
        <v>0.22707306693639406</v>
      </c>
    </row>
    <row r="73" spans="1:6" x14ac:dyDescent="0.25">
      <c r="A73" s="7" t="s">
        <v>82</v>
      </c>
      <c r="B73" s="9" t="s">
        <v>88</v>
      </c>
      <c r="C73" s="8" t="s">
        <v>32</v>
      </c>
      <c r="D73" s="7">
        <v>24</v>
      </c>
      <c r="E73" s="7">
        <v>24</v>
      </c>
      <c r="F73" s="10">
        <f t="shared" si="1"/>
        <v>0</v>
      </c>
    </row>
    <row r="74" spans="1:6" ht="30" x14ac:dyDescent="0.25">
      <c r="A74" s="7" t="s">
        <v>83</v>
      </c>
      <c r="B74" s="9" t="s">
        <v>89</v>
      </c>
      <c r="C74" s="8"/>
      <c r="D74" s="17">
        <v>75018</v>
      </c>
      <c r="E74" s="17">
        <v>71087</v>
      </c>
      <c r="F74" s="10">
        <f t="shared" ref="F74:F78" si="2">(E74/D74)-100%</f>
        <v>-5.2400757151616961E-2</v>
      </c>
    </row>
    <row r="75" spans="1:6" x14ac:dyDescent="0.25">
      <c r="A75" s="7" t="s">
        <v>146</v>
      </c>
      <c r="B75" s="8" t="s">
        <v>109</v>
      </c>
      <c r="C75" s="8"/>
      <c r="D75" s="8"/>
      <c r="E75" s="8"/>
      <c r="F75" s="8"/>
    </row>
    <row r="76" spans="1:6" x14ac:dyDescent="0.25">
      <c r="A76" s="7" t="s">
        <v>86</v>
      </c>
      <c r="B76" s="9" t="s">
        <v>110</v>
      </c>
      <c r="C76" s="7" t="s">
        <v>111</v>
      </c>
      <c r="D76" s="7">
        <v>314</v>
      </c>
      <c r="E76" s="7">
        <v>316</v>
      </c>
      <c r="F76" s="10">
        <f t="shared" si="2"/>
        <v>6.3694267515923553E-3</v>
      </c>
    </row>
    <row r="77" spans="1:6" x14ac:dyDescent="0.25">
      <c r="A77" s="19" t="s">
        <v>86</v>
      </c>
      <c r="B77" s="9" t="s">
        <v>147</v>
      </c>
      <c r="C77" s="7" t="s">
        <v>111</v>
      </c>
      <c r="D77" s="7">
        <v>130</v>
      </c>
      <c r="E77" s="7">
        <v>130</v>
      </c>
      <c r="F77" s="10">
        <f t="shared" si="2"/>
        <v>0</v>
      </c>
    </row>
    <row r="78" spans="1:6" x14ac:dyDescent="0.25">
      <c r="A78" s="7" t="s">
        <v>87</v>
      </c>
      <c r="B78" s="9" t="s">
        <v>148</v>
      </c>
      <c r="C78" s="7" t="s">
        <v>112</v>
      </c>
      <c r="D78" s="7">
        <v>409.8</v>
      </c>
      <c r="E78" s="7">
        <v>396.7</v>
      </c>
      <c r="F78" s="10">
        <f t="shared" si="2"/>
        <v>-3.1966813079551071E-2</v>
      </c>
    </row>
    <row r="79" spans="1:6" x14ac:dyDescent="0.25">
      <c r="A79" s="7">
        <v>11</v>
      </c>
      <c r="B79" s="23" t="s">
        <v>149</v>
      </c>
      <c r="C79" s="23"/>
      <c r="D79" s="23"/>
      <c r="E79" s="23"/>
      <c r="F79" s="23"/>
    </row>
    <row r="80" spans="1:6" x14ac:dyDescent="0.25">
      <c r="A80" s="20" t="s">
        <v>150</v>
      </c>
      <c r="B80" s="21" t="s">
        <v>151</v>
      </c>
      <c r="C80" s="15" t="s">
        <v>36</v>
      </c>
      <c r="D80" s="15">
        <v>103.8</v>
      </c>
      <c r="E80" s="15">
        <v>103.8</v>
      </c>
      <c r="F80" s="15">
        <v>0</v>
      </c>
    </row>
    <row r="81" spans="1:6" x14ac:dyDescent="0.25">
      <c r="A81" s="15">
        <v>12</v>
      </c>
      <c r="B81" s="8" t="s">
        <v>152</v>
      </c>
      <c r="C81" s="8"/>
      <c r="D81" s="8"/>
      <c r="E81" s="8"/>
      <c r="F81" s="8"/>
    </row>
    <row r="82" spans="1:6" ht="75" x14ac:dyDescent="0.25">
      <c r="A82" s="15" t="s">
        <v>153</v>
      </c>
      <c r="B82" s="9" t="s">
        <v>154</v>
      </c>
      <c r="C82" s="15" t="s">
        <v>36</v>
      </c>
      <c r="D82" s="15">
        <v>100</v>
      </c>
      <c r="E82" s="15">
        <v>100</v>
      </c>
      <c r="F82" s="10">
        <f t="shared" ref="F82" si="3">(E82/D82)-100%</f>
        <v>0</v>
      </c>
    </row>
  </sheetData>
  <mergeCells count="34">
    <mergeCell ref="C73:C74"/>
    <mergeCell ref="B75:F75"/>
    <mergeCell ref="B79:F79"/>
    <mergeCell ref="B81:F81"/>
    <mergeCell ref="B54:F54"/>
    <mergeCell ref="B57:F57"/>
    <mergeCell ref="B63:F63"/>
    <mergeCell ref="C65:C66"/>
    <mergeCell ref="C69:C70"/>
    <mergeCell ref="B71:F71"/>
    <mergeCell ref="B36:F36"/>
    <mergeCell ref="C37:C38"/>
    <mergeCell ref="C39:C41"/>
    <mergeCell ref="C42:C44"/>
    <mergeCell ref="C45:C47"/>
    <mergeCell ref="B50:F50"/>
    <mergeCell ref="C15:C18"/>
    <mergeCell ref="B19:F19"/>
    <mergeCell ref="C20:C23"/>
    <mergeCell ref="B24:F24"/>
    <mergeCell ref="C31:C32"/>
    <mergeCell ref="C33:C34"/>
    <mergeCell ref="B4:F4"/>
    <mergeCell ref="C5:C7"/>
    <mergeCell ref="B8:F8"/>
    <mergeCell ref="B9:F9"/>
    <mergeCell ref="C10:C13"/>
    <mergeCell ref="B14:F14"/>
    <mergeCell ref="A1:F1"/>
    <mergeCell ref="A2:A3"/>
    <mergeCell ref="B2:B3"/>
    <mergeCell ref="C2:C3"/>
    <mergeCell ref="D2:E2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2023-04-25T11:11:03Z</dcterms:modified>
</cp:coreProperties>
</file>