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156" yWindow="0" windowWidth="22260" windowHeight="12648"/>
  </bookViews>
  <sheets>
    <sheet name="Лист1" sheetId="1" r:id="rId1"/>
  </sheets>
  <definedNames>
    <definedName name="_xlnm.Print_Titles" localSheetId="0">Лист1!$3:$3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D4" i="1"/>
  <c r="F18" i="1"/>
  <c r="D5" i="1" l="1"/>
  <c r="E5" i="1"/>
  <c r="E27" i="1"/>
  <c r="D27" i="1"/>
  <c r="G27" i="1" s="1"/>
  <c r="G28" i="1"/>
  <c r="F28" i="1"/>
  <c r="F11" i="1"/>
  <c r="G9" i="1"/>
  <c r="F9" i="1"/>
  <c r="F6" i="1"/>
  <c r="F7" i="1"/>
  <c r="F8" i="1"/>
  <c r="F10" i="1"/>
  <c r="F12" i="1"/>
  <c r="F14" i="1"/>
  <c r="F15" i="1"/>
  <c r="F16" i="1"/>
  <c r="F19" i="1"/>
  <c r="F20" i="1"/>
  <c r="F21" i="1"/>
  <c r="F23" i="1"/>
  <c r="F24" i="1"/>
  <c r="F25" i="1"/>
  <c r="F26" i="1"/>
  <c r="G15" i="1" l="1"/>
  <c r="G39" i="1" l="1"/>
  <c r="G38" i="1"/>
  <c r="E37" i="1"/>
  <c r="D37" i="1"/>
  <c r="E35" i="1"/>
  <c r="D35" i="1"/>
  <c r="G11" i="1"/>
  <c r="G31" i="1"/>
  <c r="G30" i="1" s="1"/>
  <c r="E32" i="1"/>
  <c r="D32" i="1"/>
  <c r="E30" i="1"/>
  <c r="D30" i="1"/>
  <c r="E22" i="1"/>
  <c r="D22" i="1"/>
  <c r="E17" i="1"/>
  <c r="D17" i="1"/>
  <c r="E13" i="1"/>
  <c r="D13" i="1"/>
  <c r="G6" i="1"/>
  <c r="F38" i="1"/>
  <c r="F39" i="1"/>
  <c r="G36" i="1"/>
  <c r="F36" i="1"/>
  <c r="F35" i="1" s="1"/>
  <c r="F34" i="1"/>
  <c r="G34" i="1"/>
  <c r="G33" i="1"/>
  <c r="F33" i="1"/>
  <c r="F31" i="1"/>
  <c r="F30" i="1" s="1"/>
  <c r="G29" i="1"/>
  <c r="F29" i="1"/>
  <c r="F27" i="1" s="1"/>
  <c r="G24" i="1"/>
  <c r="G25" i="1"/>
  <c r="G26" i="1"/>
  <c r="G23" i="1"/>
  <c r="G19" i="1"/>
  <c r="G20" i="1"/>
  <c r="G21" i="1"/>
  <c r="G18" i="1"/>
  <c r="G16" i="1"/>
  <c r="G14" i="1"/>
  <c r="G7" i="1"/>
  <c r="G8" i="1"/>
  <c r="G10" i="1"/>
  <c r="G12" i="1"/>
  <c r="G37" i="1" l="1"/>
  <c r="G35" i="1"/>
  <c r="G32" i="1"/>
  <c r="G22" i="1"/>
  <c r="G17" i="1"/>
  <c r="G13" i="1"/>
  <c r="G5" i="1"/>
  <c r="F37" i="1"/>
  <c r="F32" i="1"/>
  <c r="F13" i="1"/>
  <c r="F5" i="1"/>
  <c r="F22" i="1"/>
  <c r="F17" i="1"/>
  <c r="G4" i="1" l="1"/>
</calcChain>
</file>

<file path=xl/sharedStrings.xml><?xml version="1.0" encoding="utf-8"?>
<sst xmlns="http://schemas.openxmlformats.org/spreadsheetml/2006/main" count="129" uniqueCount="82">
  <si>
    <t xml:space="preserve">Наименование </t>
  </si>
  <si>
    <t xml:space="preserve">Раздел 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</si>
  <si>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</si>
  <si>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</si>
  <si>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</si>
  <si>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</si>
  <si>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</si>
  <si>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</si>
  <si>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</si>
  <si>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</si>
  <si>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</si>
  <si>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</si>
  <si>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</si>
  <si>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</si>
  <si>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</si>
  <si>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</si>
  <si>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</si>
  <si>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</si>
  <si>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</si>
  <si>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</si>
  <si>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</si>
  <si>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Обеспечение пожарной безопасности</t>
  </si>
  <si>
    <t>14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</si>
  <si>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</si>
  <si>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</si>
  <si>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</si>
  <si>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</si>
  <si>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</si>
  <si>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</si>
  <si>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</si>
  <si>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</si>
  <si>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</si>
  <si>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</si>
  <si>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</si>
  <si>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</si>
  <si>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</si>
  <si>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</si>
  <si>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</si>
  <si>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</si>
  <si>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</si>
  <si>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</si>
  <si>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</si>
  <si>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</si>
  <si>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</si>
  <si>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</si>
  <si>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</si>
  <si>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</si>
  <si>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</si>
  <si>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</si>
  <si>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</si>
  <si>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тыс. руб.</t>
  </si>
  <si>
    <t>В течение года уменьшены бюджетные ассигнования на содержание аппарата Совета Заполярного района в связи с ожидаемой экономией бюджетных средств.
По результатам исполнения бюджета также сложилась экономия по бюджетным ассигнованиям на содержание аппарата Совета и на выплаты компенсации депутатам за осуществление депутатской деятельности</t>
  </si>
  <si>
    <t>В течение года  уменьшены бюджетные ассигнования на содержание Администрации Заполярного района в связи с ожидаемой экономией бюджетных средств</t>
  </si>
  <si>
    <t>В течение года уменьшены бюджетные ассигнования на содержание Управления финансов Администрации Заполярного района в связи с ожидаемой экономией бюджетных средств</t>
  </si>
  <si>
    <t>Первоначально утвержденные (установленные) решением о бюджете значения</t>
  </si>
  <si>
    <t>Фактически исполнено</t>
  </si>
  <si>
    <t>Под-раздел</t>
  </si>
  <si>
    <t>Пояснение отклонений между фактическими и утвержденными (установленными) значениями</t>
  </si>
  <si>
    <t>% испол-нения</t>
  </si>
  <si>
    <t>Не полностью использованы бюджетные ассигнования на издание и распространение официальных печатных изданий муниципального района "Заполярный район" в связи со сложившейся экономией по результатам торгов</t>
  </si>
  <si>
    <t>Отклонение ("-" не исполнено, "+" перевыполнение первоначального плана)</t>
  </si>
  <si>
    <t>Отклонения связаны в основном с выделением бюджетных ассигнований на исполнение судебных решений и содержание муниципального имущества, а также неполным исполнением бюджетных ассигнований на содержание Управления муниципального имущества Администрации Заполярного района и расходов, связанных с муниципальным имуществом</t>
  </si>
  <si>
    <t>В течение года уменьшены бюджетные ассигнования на исполнение публичных нормативных обязательств в связи со сложившейся экономией</t>
  </si>
  <si>
    <t>Сведения о фактически произведенных расходах по разделам и подразделам классификации расходов бюджета в сравнении с первоначально утвержденными решением о районном бюджете значениями за 2022 год</t>
  </si>
  <si>
    <t>Судебная система</t>
  </si>
  <si>
    <t>Профессиональная подготовка, переподготовка и повышение квалификации</t>
  </si>
  <si>
    <t>Не в полном объеме исполнены бюджетные ассигнования на проведение поисково-спасательных, аварийно-спасательных и других неотложных работ, иные транспортные и погрузочно-разгрузочные услуги, на предупреждение и ликвидацию последствий ЧС в границах поселений муниципальных образований</t>
  </si>
  <si>
    <t>Не в полном объеме исполнены бюджетные ассигнования, предусмотренные в виде межбюджетных трансфертов на выплаты народным дружинникам в связи с оплатой дежурств по фактически отработанному времени, на организацию обучения неработающего населения в области гражданской обороны и защиты от чрезвычайных ситуаций. Уменьшение ассигнований, предусмотренных на организацию мест массового отдыха (пляжи) населения на водных объектах</t>
  </si>
  <si>
    <t>Не в полном объеме исполнены бюджетные ассигнования, предусмотренные в виде межбюджетных трансфертов на предупреждение и ликвидацию последствий ЧС в границах поселений муниципальных образований. Не в полном объеме исполнены бюджетные ассигнования на проведение поисково-спасательных, аварийно-спасательных и других неотложных работ, иные транспортные и погрузочно-разгрузочные услуги</t>
  </si>
  <si>
    <t>Отклонение связано с выделением бюджетных ассигнований на проведение кадастровых работ по формированию земельных участков, на мероприятия по землеустройству и землепользованию</t>
  </si>
  <si>
    <t>В течение года уменьшение бюджетных ассигнований в виде межбюджетных трансфертов на благоустройство территорий поселений</t>
  </si>
  <si>
    <t>Ассигнования резервного фонда в течение отчетного года распределены на подразделы 0113, 0501, 1003</t>
  </si>
  <si>
    <t>Отклонение связано с уменьшением ассигнований, предусмотренных на организацию транспортного обслуживания населения автомобильным транспортом по межмуниципальным маршрутам регулярных перевозок по регулируемым тарифам. 
Так же переносены расходы на устройство вертолетной площадки с обустройством сигнального оборудования в с. Оксино на 2023 год.
Не в полном объеме исполнены бюджетные ассигнования в виде межбюджетных трансфертов бюджетам поселений на содержание авиаплощадок и причалов в связи отсутствием заявок от поселений</t>
  </si>
  <si>
    <t>Отклонение связано с выделением бюджетных ассигнований на  ремонт участка внутрипоселковой дороги в п. Красное «ул. Пролетарская, д. 10 – ул. Оленная, д. 1», а так же с переносом ассигнований, предусмотренных на подсыпку щебнем автомобильной дороги общего пользования местного значения               "п. Хонгурей-причал" на 2023 год</t>
  </si>
  <si>
    <t>В течение года уменьшены бюджетные ассигнования на строительство, приобретение и ремонт жилых помещений  в связи с переносом отдельных мероприятий на 2023 год, а также экономией по результатам торгов</t>
  </si>
  <si>
    <t>Отклонение связано, в основном, с уменьшением ассигнований, предусмотренных на строительство объектов сельского хозяйства животноводческого назначения</t>
  </si>
  <si>
    <t xml:space="preserve">Отклонение связано:
- с уменьшением субсидии МП ЗР "Севержилкомсервис" на финансовое возмещение затрат, возникающих при оказании услуги по очистке сточных вод для населения, потребителей, приравненных к населению на территории Заполярного района,
- исключением ассигнований, предусмотренных на разработку проектной документации на строительство блочных локальных очистных сооружений в п. Красное,
- переносом бюджетных ассигнований, предусмотренных за счет субсидии из окружного бюджета на софинансирование расходньх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очередной год,
- уменьшением иных МТ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отходов, в связи с отсутствием потребности
</t>
  </si>
  <si>
    <t>В течение года выделены ассигнования МКУ ЗР "Северное" на отсыпку земельного участка под строительство жилого дома в п. Амдерма. Увеличены бюджетные ассигнования на содержание МКУ ЗР "Северное", а также иные МТ на снос жилых домов, организацию ритуальных услуг</t>
  </si>
  <si>
    <t>В течение года уменьшены бюджетные ассигнования в связи с переносом мероприятия по разработке и историко-культурной экспертизе проекта консервации объекта культурного наследия регионального значения "Дом Таратина" на 2023 год</t>
  </si>
  <si>
    <t>В течение года  увеличены иные МТ на оплату коммунальных услуг и приобретение твердого топлива и проведение муниципальных выборов</t>
  </si>
  <si>
    <t>В течение года увеличены ассигнования на оплату труда сотрудникам Комиссии по делам несовершеннолетних и начисления на выплаты по оплате труда в связи с выделением дополнительной суммы субвенции из окружного бюджета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несовершеннолетних, в расчете которой предусмотрена индексация заработной платы с 01.01.2022 в 1,04 раза</t>
  </si>
  <si>
    <t xml:space="preserve">Отклонение связано с уточнением в течение отчетного года кода раздела и подраздела бюджетной классификации РФ в части расходов на приобретение органами местного самоуправления, казенными учреждениями образовательных услуг по программам повышения квалификации и профессиональной переподготовки с целью приведения в соответствие с Порядком формирования и применения кодов бюджетной классификации Российской Федерации, их структуре и принципах назначения, утвержденным приказом Минфина России от 06.06.2019 № 85н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</si>
</sst>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\ _₽_-;\-* #,##0.0\ _₽_-;_-* &quot;-&quot;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5" fillId="0" borderId="0" xfId="0" applyFont="1"/>
    <xf numFmtId="49" fontId="4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tabSelected="1" topLeftCell="A26" zoomScaleNormal="100" workbookViewId="0">
      <selection activeCell="H29" sqref="H29"/>
    </sheetView>
  </sheetViews>
  <sheetFormatPr defaultRowHeight="14.4" x14ac:dyDescent="0.3"/>
  <cols>
    <col min="1" max="1" width="46" style="2" customWidth="1"/>
    <col min="2" max="3" width="7.6640625" style="2" customWidth="1"/>
    <col min="4" max="6" width="15.6640625" style="2" customWidth="1"/>
    <col min="7" max="7" width="9.44140625" style="2" customWidth="1"/>
    <col min="8" max="8" width="51.5546875" style="2" customWidth="1"/>
  </cols>
  <sheetData>
    <row r="1" spans="1:8" ht="30" customHeight="1" x14ac:dyDescent="0.3">
      <c r="A1" s="26" t="s">
        <v>63</v>
      </c>
      <c r="B1" s="27"/>
      <c r="C1" s="27"/>
      <c r="D1" s="27"/>
      <c r="E1" s="27"/>
      <c r="F1" s="27"/>
      <c r="G1" s="27"/>
      <c r="H1" s="27"/>
    </row>
    <row r="2" spans="1:8" x14ac:dyDescent="0.3">
      <c r="H2" s="9" t="s">
        <v>50</v>
      </c>
    </row>
    <row r="3" spans="1:8" ht="82.8" x14ac:dyDescent="0.3">
      <c r="A3" s="3" t="s">
        <v>0</v>
      </c>
      <c r="B3" s="3" t="s">
        <v>1</v>
      </c>
      <c r="C3" s="3" t="s">
        <v>56</v>
      </c>
      <c r="D3" s="3" t="s">
        <v>54</v>
      </c>
      <c r="E3" s="3" t="s">
        <v>55</v>
      </c>
      <c r="F3" s="3" t="s">
        <v>60</v>
      </c>
      <c r="G3" s="3" t="s">
        <v>58</v>
      </c>
      <c r="H3" s="3" t="s">
        <v>57</v>
      </c>
    </row>
    <row r="4" spans="1:8" s="5" customFormat="1" x14ac:dyDescent="0.3">
      <c r="A4" s="4" t="s">
        <v>2</v>
      </c>
      <c r="B4" s="6"/>
      <c r="C4" s="6"/>
      <c r="D4" s="7">
        <f>D5+D13+D17+D22+D27+D30+D32+D35+D37</f>
        <v>1529946.7</v>
      </c>
      <c r="E4" s="7">
        <f>E5+E13+E17+E22+E27+E30+E32+E35+E37</f>
        <v>1394596.4999999995</v>
      </c>
      <c r="F4" s="7">
        <f>F5+F13+F17+F22+F27+F30+F32+F35+F37</f>
        <v>-135350.20000000004</v>
      </c>
      <c r="G4" s="8">
        <f>IF(D4=0,0,E4/D4*100)</f>
        <v>91.15327350946275</v>
      </c>
      <c r="H4" s="4"/>
    </row>
    <row r="5" spans="1:8" s="5" customFormat="1" x14ac:dyDescent="0.3">
      <c r="A5" s="4" t="s">
        <v>3</v>
      </c>
      <c r="B5" s="6" t="s">
        <v>4</v>
      </c>
      <c r="C5" s="6"/>
      <c r="D5" s="8">
        <f>SUM(D6:D12)</f>
        <v>207929.1</v>
      </c>
      <c r="E5" s="8">
        <f>SUM(E6:E12)</f>
        <v>216239.9</v>
      </c>
      <c r="F5" s="8">
        <f t="shared" ref="F5" si="0">SUM(F6:F12)</f>
        <v>8310.799999999992</v>
      </c>
      <c r="G5" s="8">
        <f>IF(D5=0,0,E5/D5*100)</f>
        <v>103.9969393413428</v>
      </c>
      <c r="H5" s="4"/>
    </row>
    <row r="6" spans="1:8" ht="41.4" x14ac:dyDescent="0.3">
      <c r="A6" s="10" t="s">
        <v>5</v>
      </c>
      <c r="B6" s="11" t="s">
        <v>4</v>
      </c>
      <c r="C6" s="11" t="s">
        <v>6</v>
      </c>
      <c r="D6" s="12">
        <v>4995.2</v>
      </c>
      <c r="E6" s="12">
        <v>4858.2</v>
      </c>
      <c r="F6" s="12">
        <f>E6-D6</f>
        <v>-137</v>
      </c>
      <c r="G6" s="12">
        <f>IF(D6=0,0,E6/D6*100)</f>
        <v>97.257367072389485</v>
      </c>
      <c r="H6" s="10"/>
    </row>
    <row r="7" spans="1:8" ht="105.75" customHeight="1" x14ac:dyDescent="0.3">
      <c r="A7" s="13" t="s">
        <v>7</v>
      </c>
      <c r="B7" s="14" t="s">
        <v>4</v>
      </c>
      <c r="C7" s="14" t="s">
        <v>8</v>
      </c>
      <c r="D7" s="15">
        <v>26077.3</v>
      </c>
      <c r="E7" s="15">
        <v>24132.7</v>
      </c>
      <c r="F7" s="15">
        <f t="shared" ref="F7:F12" si="1">E7-D7</f>
        <v>-1944.5999999999985</v>
      </c>
      <c r="G7" s="15">
        <f>IF(D7=0,0,E7/D7*100)</f>
        <v>92.542939644825196</v>
      </c>
      <c r="H7" s="13" t="s">
        <v>51</v>
      </c>
    </row>
    <row r="8" spans="1:8" ht="45.75" customHeight="1" x14ac:dyDescent="0.3">
      <c r="A8" s="13" t="s">
        <v>9</v>
      </c>
      <c r="B8" s="14" t="s">
        <v>4</v>
      </c>
      <c r="C8" s="14" t="s">
        <v>10</v>
      </c>
      <c r="D8" s="15">
        <v>78135.5</v>
      </c>
      <c r="E8" s="15">
        <v>78028.899999999994</v>
      </c>
      <c r="F8" s="15">
        <f t="shared" si="1"/>
        <v>-106.60000000000582</v>
      </c>
      <c r="G8" s="15">
        <f t="shared" ref="G8:G12" si="2">IF(D8=0,0,E8/D8*100)</f>
        <v>99.863570336146807</v>
      </c>
      <c r="H8" s="13" t="s">
        <v>52</v>
      </c>
    </row>
    <row r="9" spans="1:8" x14ac:dyDescent="0.3">
      <c r="A9" s="13" t="s">
        <v>64</v>
      </c>
      <c r="B9" s="14" t="s">
        <v>4</v>
      </c>
      <c r="C9" s="14" t="s">
        <v>26</v>
      </c>
      <c r="D9" s="15">
        <v>162.80000000000001</v>
      </c>
      <c r="E9" s="15">
        <v>11</v>
      </c>
      <c r="F9" s="15">
        <f t="shared" ref="F9" si="3">E9-D9</f>
        <v>-151.80000000000001</v>
      </c>
      <c r="G9" s="15">
        <f t="shared" ref="G9" si="4">IF(D9=0,0,E9/D9*100)</f>
        <v>6.7567567567567561</v>
      </c>
      <c r="H9" s="13"/>
    </row>
    <row r="10" spans="1:8" ht="55.2" x14ac:dyDescent="0.3">
      <c r="A10" s="13" t="s">
        <v>11</v>
      </c>
      <c r="B10" s="14" t="s">
        <v>4</v>
      </c>
      <c r="C10" s="14" t="s">
        <v>12</v>
      </c>
      <c r="D10" s="15">
        <v>57518.400000000001</v>
      </c>
      <c r="E10" s="15">
        <v>56400</v>
      </c>
      <c r="F10" s="15">
        <f t="shared" si="1"/>
        <v>-1118.4000000000015</v>
      </c>
      <c r="G10" s="15">
        <f t="shared" si="2"/>
        <v>98.055578736543438</v>
      </c>
      <c r="H10" s="13" t="s">
        <v>53</v>
      </c>
    </row>
    <row r="11" spans="1:8" ht="27.6" x14ac:dyDescent="0.3">
      <c r="A11" s="13" t="s">
        <v>13</v>
      </c>
      <c r="B11" s="14" t="s">
        <v>4</v>
      </c>
      <c r="C11" s="14" t="s">
        <v>15</v>
      </c>
      <c r="D11" s="15">
        <v>5000</v>
      </c>
      <c r="E11" s="16">
        <v>0</v>
      </c>
      <c r="F11" s="15">
        <f>E11-D11</f>
        <v>-5000</v>
      </c>
      <c r="G11" s="16">
        <f>IF(D11=0,0,E11/D11*100)</f>
        <v>0</v>
      </c>
      <c r="H11" s="13" t="s">
        <v>71</v>
      </c>
    </row>
    <row r="12" spans="1:8" ht="108.75" customHeight="1" x14ac:dyDescent="0.3">
      <c r="A12" s="13" t="s">
        <v>14</v>
      </c>
      <c r="B12" s="14" t="s">
        <v>4</v>
      </c>
      <c r="C12" s="14" t="s">
        <v>16</v>
      </c>
      <c r="D12" s="15">
        <v>36039.9</v>
      </c>
      <c r="E12" s="15">
        <v>52809.1</v>
      </c>
      <c r="F12" s="15">
        <f t="shared" si="1"/>
        <v>16769.199999999997</v>
      </c>
      <c r="G12" s="15">
        <f t="shared" si="2"/>
        <v>146.5295408699802</v>
      </c>
      <c r="H12" s="13" t="s">
        <v>61</v>
      </c>
    </row>
    <row r="13" spans="1:8" s="5" customFormat="1" ht="27.6" x14ac:dyDescent="0.3">
      <c r="A13" s="17" t="s">
        <v>17</v>
      </c>
      <c r="B13" s="18" t="s">
        <v>8</v>
      </c>
      <c r="C13" s="18"/>
      <c r="D13" s="19">
        <f>SUM(D14:D16)</f>
        <v>36535.199999999997</v>
      </c>
      <c r="E13" s="19">
        <f>SUM(E14:E16)</f>
        <v>31345.200000000001</v>
      </c>
      <c r="F13" s="19">
        <f>SUM(F14:F16)</f>
        <v>-5190</v>
      </c>
      <c r="G13" s="19">
        <f>IF(D13=0,0,E13/D13*100)</f>
        <v>85.794521447809245</v>
      </c>
      <c r="H13" s="17"/>
    </row>
    <row r="14" spans="1:8" ht="82.8" x14ac:dyDescent="0.3">
      <c r="A14" s="13" t="s">
        <v>18</v>
      </c>
      <c r="B14" s="14" t="s">
        <v>8</v>
      </c>
      <c r="C14" s="14" t="s">
        <v>19</v>
      </c>
      <c r="D14" s="15">
        <v>17756</v>
      </c>
      <c r="E14" s="15">
        <v>17366.5</v>
      </c>
      <c r="F14" s="15">
        <f t="shared" ref="F14" si="5">E14-D14</f>
        <v>-389.5</v>
      </c>
      <c r="G14" s="15">
        <f t="shared" ref="G14:G15" si="6">IF(D14=0,0,E14/D14*100)</f>
        <v>97.806375309754443</v>
      </c>
      <c r="H14" s="23" t="s">
        <v>66</v>
      </c>
    </row>
    <row r="15" spans="1:8" ht="124.2" x14ac:dyDescent="0.3">
      <c r="A15" s="13" t="s">
        <v>21</v>
      </c>
      <c r="B15" s="14" t="s">
        <v>8</v>
      </c>
      <c r="C15" s="14" t="s">
        <v>20</v>
      </c>
      <c r="D15" s="15">
        <v>14529</v>
      </c>
      <c r="E15" s="15">
        <v>10289.4</v>
      </c>
      <c r="F15" s="15">
        <f t="shared" ref="F15:F16" si="7">E15-D15</f>
        <v>-4239.6000000000004</v>
      </c>
      <c r="G15" s="15">
        <f t="shared" si="6"/>
        <v>70.81973983068346</v>
      </c>
      <c r="H15" s="24" t="s">
        <v>68</v>
      </c>
    </row>
    <row r="16" spans="1:8" ht="124.2" x14ac:dyDescent="0.3">
      <c r="A16" s="13" t="s">
        <v>23</v>
      </c>
      <c r="B16" s="14" t="s">
        <v>8</v>
      </c>
      <c r="C16" s="14" t="s">
        <v>22</v>
      </c>
      <c r="D16" s="15">
        <v>4250.2</v>
      </c>
      <c r="E16" s="15">
        <v>3689.3</v>
      </c>
      <c r="F16" s="15">
        <f t="shared" si="7"/>
        <v>-560.89999999999964</v>
      </c>
      <c r="G16" s="15">
        <f t="shared" ref="G16" si="8">IF(D16=0,0,E16/D16*100)</f>
        <v>86.802973977695174</v>
      </c>
      <c r="H16" s="24" t="s">
        <v>67</v>
      </c>
    </row>
    <row r="17" spans="1:8" s="5" customFormat="1" x14ac:dyDescent="0.3">
      <c r="A17" s="17" t="s">
        <v>24</v>
      </c>
      <c r="B17" s="18" t="s">
        <v>10</v>
      </c>
      <c r="C17" s="18"/>
      <c r="D17" s="19">
        <f>SUM(D18:D21)</f>
        <v>135396.70000000001</v>
      </c>
      <c r="E17" s="19">
        <f t="shared" ref="E17" si="9">SUM(E18:E21)</f>
        <v>95805.9</v>
      </c>
      <c r="F17" s="19">
        <f>SUM(F18:F21)</f>
        <v>-39590.800000000003</v>
      </c>
      <c r="G17" s="19">
        <f>IF(D17=0,0,E17/D17*100)</f>
        <v>70.759405509883166</v>
      </c>
      <c r="H17" s="25"/>
    </row>
    <row r="18" spans="1:8" ht="55.2" x14ac:dyDescent="0.3">
      <c r="A18" s="13" t="s">
        <v>25</v>
      </c>
      <c r="B18" s="14" t="s">
        <v>10</v>
      </c>
      <c r="C18" s="14" t="s">
        <v>26</v>
      </c>
      <c r="D18" s="15">
        <v>65406.1</v>
      </c>
      <c r="E18" s="15">
        <v>28721.3</v>
      </c>
      <c r="F18" s="15">
        <f>E18-D18</f>
        <v>-36684.800000000003</v>
      </c>
      <c r="G18" s="15">
        <f t="shared" ref="G18" si="10">IF(D18=0,0,E18/D18*100)</f>
        <v>43.912265063961925</v>
      </c>
      <c r="H18" s="24" t="s">
        <v>75</v>
      </c>
    </row>
    <row r="19" spans="1:8" ht="165.6" x14ac:dyDescent="0.3">
      <c r="A19" s="13" t="s">
        <v>27</v>
      </c>
      <c r="B19" s="14" t="s">
        <v>10</v>
      </c>
      <c r="C19" s="14" t="s">
        <v>28</v>
      </c>
      <c r="D19" s="15">
        <v>42539</v>
      </c>
      <c r="E19" s="15">
        <v>32703.5</v>
      </c>
      <c r="F19" s="15">
        <f t="shared" ref="F19:F21" si="11">E19-D19</f>
        <v>-9835.5</v>
      </c>
      <c r="G19" s="15">
        <f t="shared" ref="G19:G21" si="12">IF(D19=0,0,E19/D19*100)</f>
        <v>76.87886410117774</v>
      </c>
      <c r="H19" s="24" t="s">
        <v>72</v>
      </c>
    </row>
    <row r="20" spans="1:8" ht="96.6" x14ac:dyDescent="0.3">
      <c r="A20" s="13" t="s">
        <v>29</v>
      </c>
      <c r="B20" s="14" t="s">
        <v>10</v>
      </c>
      <c r="C20" s="14" t="s">
        <v>19</v>
      </c>
      <c r="D20" s="15">
        <v>27351.599999999999</v>
      </c>
      <c r="E20" s="15">
        <v>34206.1</v>
      </c>
      <c r="F20" s="15">
        <f t="shared" si="11"/>
        <v>6854.5</v>
      </c>
      <c r="G20" s="15">
        <f t="shared" si="12"/>
        <v>125.06069114786705</v>
      </c>
      <c r="H20" s="24" t="s">
        <v>73</v>
      </c>
    </row>
    <row r="21" spans="1:8" ht="55.2" x14ac:dyDescent="0.3">
      <c r="A21" s="13" t="s">
        <v>30</v>
      </c>
      <c r="B21" s="14" t="s">
        <v>10</v>
      </c>
      <c r="C21" s="14" t="s">
        <v>31</v>
      </c>
      <c r="D21" s="15">
        <v>100</v>
      </c>
      <c r="E21" s="15">
        <v>175</v>
      </c>
      <c r="F21" s="15">
        <f t="shared" si="11"/>
        <v>75</v>
      </c>
      <c r="G21" s="15">
        <f t="shared" si="12"/>
        <v>175</v>
      </c>
      <c r="H21" s="24" t="s">
        <v>69</v>
      </c>
    </row>
    <row r="22" spans="1:8" s="5" customFormat="1" x14ac:dyDescent="0.3">
      <c r="A22" s="17" t="s">
        <v>32</v>
      </c>
      <c r="B22" s="18" t="s">
        <v>26</v>
      </c>
      <c r="C22" s="18"/>
      <c r="D22" s="19">
        <f>SUM(D23:D26)</f>
        <v>807410.2</v>
      </c>
      <c r="E22" s="19">
        <f t="shared" ref="E22:F22" si="13">SUM(E23:E26)</f>
        <v>708769.79999999993</v>
      </c>
      <c r="F22" s="19">
        <f t="shared" si="13"/>
        <v>-98640.400000000009</v>
      </c>
      <c r="G22" s="19">
        <f>IF(D22=0,0,E22/D22*100)</f>
        <v>87.783111979511773</v>
      </c>
      <c r="H22" s="17"/>
    </row>
    <row r="23" spans="1:8" ht="69" x14ac:dyDescent="0.3">
      <c r="A23" s="13" t="s">
        <v>33</v>
      </c>
      <c r="B23" s="14" t="s">
        <v>26</v>
      </c>
      <c r="C23" s="14" t="s">
        <v>4</v>
      </c>
      <c r="D23" s="22">
        <v>132877.9</v>
      </c>
      <c r="E23" s="15">
        <v>104409.4</v>
      </c>
      <c r="F23" s="15">
        <f t="shared" ref="F23" si="14">E23-D23</f>
        <v>-28468.5</v>
      </c>
      <c r="G23" s="15">
        <f t="shared" ref="G23" si="15">IF(D23=0,0,E23/D23*100)</f>
        <v>78.575444073092669</v>
      </c>
      <c r="H23" s="24" t="s">
        <v>74</v>
      </c>
    </row>
    <row r="24" spans="1:8" ht="303.75" customHeight="1" x14ac:dyDescent="0.3">
      <c r="A24" s="13" t="s">
        <v>34</v>
      </c>
      <c r="B24" s="14" t="s">
        <v>26</v>
      </c>
      <c r="C24" s="14" t="s">
        <v>6</v>
      </c>
      <c r="D24" s="15">
        <v>461469.8</v>
      </c>
      <c r="E24" s="15">
        <v>396686.8</v>
      </c>
      <c r="F24" s="15">
        <f t="shared" ref="F24:F26" si="16">E24-D24</f>
        <v>-64783</v>
      </c>
      <c r="G24" s="15">
        <f t="shared" ref="G24:G26" si="17">IF(D24=0,0,E24/D24*100)</f>
        <v>85.961594886599286</v>
      </c>
      <c r="H24" s="24" t="s">
        <v>76</v>
      </c>
    </row>
    <row r="25" spans="1:8" ht="41.4" x14ac:dyDescent="0.3">
      <c r="A25" s="13" t="s">
        <v>35</v>
      </c>
      <c r="B25" s="14" t="s">
        <v>26</v>
      </c>
      <c r="C25" s="14" t="s">
        <v>8</v>
      </c>
      <c r="D25" s="15">
        <v>108452.1</v>
      </c>
      <c r="E25" s="15">
        <v>101611.7</v>
      </c>
      <c r="F25" s="15">
        <f t="shared" si="16"/>
        <v>-6840.4000000000087</v>
      </c>
      <c r="G25" s="15">
        <f t="shared" si="17"/>
        <v>93.692699357596581</v>
      </c>
      <c r="H25" s="24" t="s">
        <v>70</v>
      </c>
    </row>
    <row r="26" spans="1:8" ht="82.8" x14ac:dyDescent="0.3">
      <c r="A26" s="13" t="s">
        <v>36</v>
      </c>
      <c r="B26" s="14" t="s">
        <v>26</v>
      </c>
      <c r="C26" s="14" t="s">
        <v>26</v>
      </c>
      <c r="D26" s="15">
        <v>104610.4</v>
      </c>
      <c r="E26" s="15">
        <v>106061.9</v>
      </c>
      <c r="F26" s="15">
        <f t="shared" si="16"/>
        <v>1451.5</v>
      </c>
      <c r="G26" s="15">
        <f t="shared" si="17"/>
        <v>101.38752934698654</v>
      </c>
      <c r="H26" s="24" t="s">
        <v>77</v>
      </c>
    </row>
    <row r="27" spans="1:8" s="5" customFormat="1" x14ac:dyDescent="0.3">
      <c r="A27" s="21" t="s">
        <v>37</v>
      </c>
      <c r="B27" s="18" t="s">
        <v>38</v>
      </c>
      <c r="C27" s="18"/>
      <c r="D27" s="19">
        <f>SUM(D28:D29)</f>
        <v>3486.7</v>
      </c>
      <c r="E27" s="19">
        <f>SUM(E28:E29)</f>
        <v>4777</v>
      </c>
      <c r="F27" s="19">
        <f>SUM(F28:F29)</f>
        <v>1290.3</v>
      </c>
      <c r="G27" s="19">
        <f>IF(D27=0,0,E27/D27*100)</f>
        <v>137.00633837152608</v>
      </c>
      <c r="H27" s="17"/>
    </row>
    <row r="28" spans="1:8" s="5" customFormat="1" ht="165.6" x14ac:dyDescent="0.3">
      <c r="A28" s="20" t="s">
        <v>65</v>
      </c>
      <c r="B28" s="14" t="s">
        <v>38</v>
      </c>
      <c r="C28" s="14" t="s">
        <v>26</v>
      </c>
      <c r="D28" s="15">
        <v>0</v>
      </c>
      <c r="E28" s="15">
        <v>1249.3</v>
      </c>
      <c r="F28" s="15">
        <f t="shared" ref="F28" si="18">E28-D28</f>
        <v>1249.3</v>
      </c>
      <c r="G28" s="15">
        <f t="shared" ref="G28" si="19">IF(D28=0,0,E28/D28*100)</f>
        <v>0</v>
      </c>
      <c r="H28" s="13" t="s">
        <v>81</v>
      </c>
    </row>
    <row r="29" spans="1:8" ht="138" x14ac:dyDescent="0.3">
      <c r="A29" s="13" t="s">
        <v>39</v>
      </c>
      <c r="B29" s="14" t="s">
        <v>38</v>
      </c>
      <c r="C29" s="14" t="s">
        <v>19</v>
      </c>
      <c r="D29" s="15">
        <v>3486.7</v>
      </c>
      <c r="E29" s="15">
        <v>3527.7</v>
      </c>
      <c r="F29" s="15">
        <f t="shared" ref="F29" si="20">E29-D29</f>
        <v>41</v>
      </c>
      <c r="G29" s="15">
        <f t="shared" ref="G29" si="21">IF(D29=0,0,E29/D29*100)</f>
        <v>101.1758969799524</v>
      </c>
      <c r="H29" s="13" t="s">
        <v>80</v>
      </c>
    </row>
    <row r="30" spans="1:8" s="5" customFormat="1" x14ac:dyDescent="0.3">
      <c r="A30" s="17" t="s">
        <v>40</v>
      </c>
      <c r="B30" s="18" t="s">
        <v>28</v>
      </c>
      <c r="C30" s="18"/>
      <c r="D30" s="19">
        <f>SUM(D31)</f>
        <v>7150</v>
      </c>
      <c r="E30" s="19">
        <f t="shared" ref="E30" si="22">SUM(E31)</f>
        <v>3610</v>
      </c>
      <c r="F30" s="19">
        <f t="shared" ref="F30" si="23">SUM(F31)</f>
        <v>-3540</v>
      </c>
      <c r="G30" s="16">
        <f>SUM(G31)</f>
        <v>50.489510489510494</v>
      </c>
      <c r="H30" s="17"/>
    </row>
    <row r="31" spans="1:8" s="1" customFormat="1" ht="69" x14ac:dyDescent="0.3">
      <c r="A31" s="13" t="s">
        <v>41</v>
      </c>
      <c r="B31" s="14" t="s">
        <v>28</v>
      </c>
      <c r="C31" s="14" t="s">
        <v>4</v>
      </c>
      <c r="D31" s="15">
        <v>7150</v>
      </c>
      <c r="E31" s="15">
        <v>3610</v>
      </c>
      <c r="F31" s="15">
        <f t="shared" ref="F31" si="24">E31-D31</f>
        <v>-3540</v>
      </c>
      <c r="G31" s="16">
        <f>IF(D31=0,0,E31/D31*100)</f>
        <v>50.489510489510494</v>
      </c>
      <c r="H31" s="24" t="s">
        <v>78</v>
      </c>
    </row>
    <row r="32" spans="1:8" s="5" customFormat="1" x14ac:dyDescent="0.3">
      <c r="A32" s="17" t="s">
        <v>42</v>
      </c>
      <c r="B32" s="18" t="s">
        <v>20</v>
      </c>
      <c r="C32" s="18"/>
      <c r="D32" s="19">
        <f>SUM(D33:D34)</f>
        <v>18002.7</v>
      </c>
      <c r="E32" s="19">
        <f t="shared" ref="E32:F32" si="25">SUM(E33:E34)</f>
        <v>18034.7</v>
      </c>
      <c r="F32" s="19">
        <f t="shared" si="25"/>
        <v>31.999999999999091</v>
      </c>
      <c r="G32" s="19">
        <f>IF(D32=0,0,E32/D32*100)</f>
        <v>100.17775111511051</v>
      </c>
      <c r="H32" s="17"/>
    </row>
    <row r="33" spans="1:8" x14ac:dyDescent="0.3">
      <c r="A33" s="13" t="s">
        <v>43</v>
      </c>
      <c r="B33" s="14" t="s">
        <v>20</v>
      </c>
      <c r="C33" s="14" t="s">
        <v>4</v>
      </c>
      <c r="D33" s="15">
        <v>15296.7</v>
      </c>
      <c r="E33" s="15">
        <v>14814.5</v>
      </c>
      <c r="F33" s="15">
        <f t="shared" ref="F33" si="26">E33-D33</f>
        <v>-482.20000000000073</v>
      </c>
      <c r="G33" s="15">
        <f t="shared" ref="G33" si="27">IF(D33=0,0,E33/D33*100)</f>
        <v>96.847686102231194</v>
      </c>
      <c r="H33" s="13"/>
    </row>
    <row r="34" spans="1:8" ht="41.4" x14ac:dyDescent="0.3">
      <c r="A34" s="13" t="s">
        <v>44</v>
      </c>
      <c r="B34" s="14" t="s">
        <v>20</v>
      </c>
      <c r="C34" s="14" t="s">
        <v>8</v>
      </c>
      <c r="D34" s="15">
        <v>2706</v>
      </c>
      <c r="E34" s="15">
        <v>3220.2</v>
      </c>
      <c r="F34" s="15">
        <f t="shared" ref="F34" si="28">E34-D34</f>
        <v>514.19999999999982</v>
      </c>
      <c r="G34" s="15">
        <f t="shared" ref="G34" si="29">IF(D34=0,0,E34/D34*100)</f>
        <v>119.00221729490022</v>
      </c>
      <c r="H34" s="13" t="s">
        <v>62</v>
      </c>
    </row>
    <row r="35" spans="1:8" s="5" customFormat="1" x14ac:dyDescent="0.3">
      <c r="A35" s="17" t="s">
        <v>45</v>
      </c>
      <c r="B35" s="18" t="s">
        <v>31</v>
      </c>
      <c r="C35" s="18"/>
      <c r="D35" s="19">
        <f>SUM(D36)</f>
        <v>3233.6</v>
      </c>
      <c r="E35" s="19">
        <f t="shared" ref="E35" si="30">SUM(E36)</f>
        <v>2924.9</v>
      </c>
      <c r="F35" s="19">
        <f t="shared" ref="F35" si="31">SUM(F36)</f>
        <v>-308.69999999999982</v>
      </c>
      <c r="G35" s="19">
        <f>IF(D35=0,0,E35/D35*100)</f>
        <v>90.453364670954983</v>
      </c>
      <c r="H35" s="17"/>
    </row>
    <row r="36" spans="1:8" ht="63.75" customHeight="1" x14ac:dyDescent="0.3">
      <c r="A36" s="13" t="s">
        <v>46</v>
      </c>
      <c r="B36" s="14" t="s">
        <v>31</v>
      </c>
      <c r="C36" s="14" t="s">
        <v>6</v>
      </c>
      <c r="D36" s="15">
        <v>3233.6</v>
      </c>
      <c r="E36" s="15">
        <v>2924.9</v>
      </c>
      <c r="F36" s="15">
        <f t="shared" ref="F36" si="32">E36-D36</f>
        <v>-308.69999999999982</v>
      </c>
      <c r="G36" s="15">
        <f t="shared" ref="G36" si="33">IF(D36=0,0,E36/D36*100)</f>
        <v>90.453364670954983</v>
      </c>
      <c r="H36" s="13" t="s">
        <v>59</v>
      </c>
    </row>
    <row r="37" spans="1:8" s="5" customFormat="1" ht="41.4" x14ac:dyDescent="0.3">
      <c r="A37" s="17" t="s">
        <v>47</v>
      </c>
      <c r="B37" s="18" t="s">
        <v>22</v>
      </c>
      <c r="C37" s="18"/>
      <c r="D37" s="19">
        <f>SUM(D38:D39)</f>
        <v>310802.5</v>
      </c>
      <c r="E37" s="19">
        <f>SUM(E38:E39)</f>
        <v>313089.09999999998</v>
      </c>
      <c r="F37" s="19">
        <f>SUM(F38:F39)</f>
        <v>2286.6000000000058</v>
      </c>
      <c r="G37" s="19">
        <f>IF(D37=0,0,E37/D37*100)</f>
        <v>100.73570836785417</v>
      </c>
      <c r="H37" s="17"/>
    </row>
    <row r="38" spans="1:8" ht="41.4" x14ac:dyDescent="0.3">
      <c r="A38" s="13" t="s">
        <v>48</v>
      </c>
      <c r="B38" s="14" t="s">
        <v>22</v>
      </c>
      <c r="C38" s="14" t="s">
        <v>4</v>
      </c>
      <c r="D38" s="15">
        <v>61805.5</v>
      </c>
      <c r="E38" s="15">
        <v>61805.5</v>
      </c>
      <c r="F38" s="15">
        <f>E38-D38</f>
        <v>0</v>
      </c>
      <c r="G38" s="15">
        <f>IF(D38=0,0,E38/D38*100)</f>
        <v>100</v>
      </c>
      <c r="H38" s="13"/>
    </row>
    <row r="39" spans="1:8" ht="41.4" x14ac:dyDescent="0.3">
      <c r="A39" s="10" t="s">
        <v>49</v>
      </c>
      <c r="B39" s="11" t="s">
        <v>22</v>
      </c>
      <c r="C39" s="11" t="s">
        <v>8</v>
      </c>
      <c r="D39" s="12">
        <v>248997</v>
      </c>
      <c r="E39" s="12">
        <v>251283.6</v>
      </c>
      <c r="F39" s="12">
        <f t="shared" ref="F39" si="34">E39-D39</f>
        <v>2286.6000000000058</v>
      </c>
      <c r="G39" s="12">
        <f>IF(D39=0,0,E39/D39*100)</f>
        <v>100.91832431716045</v>
      </c>
      <c r="H39" s="24" t="s">
        <v>79</v>
      </c>
    </row>
    <row r="40" spans="1:8" x14ac:dyDescent="0.3">
      <c r="A40"/>
      <c r="B40"/>
      <c r="C40"/>
      <c r="D40"/>
      <c r="E40"/>
      <c r="F40"/>
      <c r="G40"/>
      <c r="H40"/>
    </row>
    <row r="41" spans="1:8" x14ac:dyDescent="0.3">
      <c r="A41"/>
      <c r="B41"/>
      <c r="C41"/>
      <c r="D41"/>
      <c r="E41"/>
      <c r="F41"/>
      <c r="G41"/>
      <c r="H41"/>
    </row>
    <row r="42" spans="1:8" x14ac:dyDescent="0.3">
      <c r="A42"/>
      <c r="B42"/>
      <c r="C42"/>
      <c r="D42"/>
      <c r="E42"/>
      <c r="F42"/>
      <c r="G42"/>
      <c r="H42"/>
    </row>
    <row r="43" spans="1:8" x14ac:dyDescent="0.3">
      <c r="A43"/>
      <c r="B43"/>
      <c r="C43"/>
      <c r="D43"/>
      <c r="E43"/>
      <c r="F43"/>
      <c r="G43"/>
      <c r="H43"/>
    </row>
    <row r="44" spans="1:8" x14ac:dyDescent="0.3">
      <c r="A44"/>
      <c r="B44"/>
      <c r="C44"/>
      <c r="D44"/>
      <c r="E44"/>
      <c r="F44"/>
      <c r="G44"/>
      <c r="H44"/>
    </row>
    <row r="45" spans="1:8" x14ac:dyDescent="0.3">
      <c r="A45"/>
      <c r="B45"/>
      <c r="C45"/>
      <c r="D45"/>
      <c r="E45"/>
      <c r="F45"/>
      <c r="G45"/>
      <c r="H45"/>
    </row>
    <row r="46" spans="1:8" x14ac:dyDescent="0.3">
      <c r="A46"/>
      <c r="B46"/>
      <c r="C46"/>
      <c r="D46"/>
      <c r="E46"/>
      <c r="F46"/>
      <c r="G46"/>
      <c r="H46"/>
    </row>
    <row r="47" spans="1:8" x14ac:dyDescent="0.3">
      <c r="A47"/>
      <c r="B47"/>
      <c r="C47"/>
      <c r="D47"/>
      <c r="E47"/>
      <c r="F47"/>
      <c r="G47"/>
      <c r="H47"/>
    </row>
    <row r="48" spans="1:8" x14ac:dyDescent="0.3">
      <c r="A48"/>
      <c r="B48"/>
      <c r="C48"/>
      <c r="D48"/>
      <c r="E48"/>
      <c r="F48"/>
      <c r="G48"/>
      <c r="H48"/>
    </row>
    <row r="49" spans="1:8" x14ac:dyDescent="0.3">
      <c r="A49"/>
      <c r="B49"/>
      <c r="C49"/>
      <c r="D49"/>
      <c r="E49"/>
      <c r="F49"/>
      <c r="G49"/>
      <c r="H49"/>
    </row>
    <row r="50" spans="1:8" x14ac:dyDescent="0.3">
      <c r="A50"/>
      <c r="B50"/>
      <c r="C50"/>
      <c r="D50"/>
      <c r="E50"/>
      <c r="F50"/>
      <c r="G50"/>
      <c r="H50"/>
    </row>
    <row r="51" spans="1:8" x14ac:dyDescent="0.3">
      <c r="A51"/>
      <c r="B51"/>
      <c r="C51"/>
      <c r="D51"/>
      <c r="E51"/>
      <c r="F51"/>
      <c r="G51"/>
      <c r="H51"/>
    </row>
    <row r="52" spans="1:8" x14ac:dyDescent="0.3">
      <c r="A52"/>
      <c r="B52"/>
      <c r="C52"/>
      <c r="D52"/>
      <c r="E52"/>
      <c r="F52"/>
      <c r="G52"/>
      <c r="H52"/>
    </row>
    <row r="53" spans="1:8" x14ac:dyDescent="0.3">
      <c r="A53"/>
      <c r="B53"/>
      <c r="C53"/>
      <c r="D53"/>
      <c r="E53"/>
      <c r="F53"/>
      <c r="G53"/>
      <c r="H53"/>
    </row>
    <row r="54" spans="1:8" x14ac:dyDescent="0.3">
      <c r="A54"/>
      <c r="B54"/>
      <c r="C54"/>
      <c r="D54"/>
      <c r="E54"/>
      <c r="F54"/>
      <c r="G54"/>
      <c r="H54"/>
    </row>
    <row r="55" spans="1:8" x14ac:dyDescent="0.3">
      <c r="A55"/>
      <c r="B55"/>
      <c r="C55"/>
      <c r="D55"/>
      <c r="E55"/>
      <c r="F55"/>
      <c r="G55"/>
      <c r="H55"/>
    </row>
    <row r="56" spans="1:8" x14ac:dyDescent="0.3">
      <c r="A56"/>
      <c r="B56"/>
      <c r="C56"/>
      <c r="D56"/>
      <c r="E56"/>
      <c r="F56"/>
      <c r="G56"/>
      <c r="H56"/>
    </row>
    <row r="57" spans="1:8" x14ac:dyDescent="0.3">
      <c r="A57"/>
      <c r="B57"/>
      <c r="C57"/>
      <c r="D57"/>
      <c r="E57"/>
      <c r="F57"/>
      <c r="G57"/>
      <c r="H57"/>
    </row>
    <row r="58" spans="1:8" x14ac:dyDescent="0.3">
      <c r="A58"/>
      <c r="B58"/>
      <c r="C58"/>
      <c r="D58"/>
      <c r="E58"/>
      <c r="F58"/>
      <c r="G58"/>
      <c r="H58"/>
    </row>
    <row r="59" spans="1:8" x14ac:dyDescent="0.3">
      <c r="A59"/>
      <c r="B59"/>
      <c r="C59"/>
      <c r="D59"/>
      <c r="E59"/>
      <c r="F59"/>
      <c r="G59"/>
      <c r="H59"/>
    </row>
    <row r="60" spans="1:8" x14ac:dyDescent="0.3">
      <c r="A60"/>
      <c r="B60"/>
      <c r="C60"/>
      <c r="D60"/>
      <c r="E60"/>
      <c r="F60"/>
      <c r="G60"/>
      <c r="H60"/>
    </row>
    <row r="61" spans="1:8" x14ac:dyDescent="0.3">
      <c r="A61"/>
      <c r="B61"/>
      <c r="C61"/>
      <c r="D61"/>
      <c r="E61"/>
      <c r="F61"/>
      <c r="G61"/>
      <c r="H61"/>
    </row>
    <row r="62" spans="1:8" x14ac:dyDescent="0.3">
      <c r="A62"/>
      <c r="B62"/>
      <c r="C62"/>
      <c r="D62"/>
      <c r="E62"/>
      <c r="F62"/>
      <c r="G62"/>
      <c r="H62"/>
    </row>
    <row r="63" spans="1:8" x14ac:dyDescent="0.3">
      <c r="A63"/>
      <c r="B63"/>
      <c r="C63"/>
      <c r="D63"/>
      <c r="E63"/>
      <c r="F63"/>
      <c r="G63"/>
      <c r="H63"/>
    </row>
    <row r="64" spans="1:8" x14ac:dyDescent="0.3">
      <c r="A64"/>
      <c r="B64"/>
      <c r="C64"/>
      <c r="D64"/>
      <c r="E64"/>
      <c r="F64"/>
      <c r="G64"/>
      <c r="H64"/>
    </row>
    <row r="65" spans="1:8" x14ac:dyDescent="0.3">
      <c r="A65"/>
      <c r="B65"/>
      <c r="C65"/>
      <c r="D65"/>
      <c r="E65"/>
      <c r="F65"/>
      <c r="G65"/>
      <c r="H65"/>
    </row>
    <row r="66" spans="1:8" x14ac:dyDescent="0.3">
      <c r="A66"/>
      <c r="B66"/>
      <c r="C66"/>
      <c r="D66"/>
      <c r="E66"/>
      <c r="F66"/>
      <c r="G66"/>
      <c r="H66"/>
    </row>
    <row r="67" spans="1:8" x14ac:dyDescent="0.3">
      <c r="A67"/>
      <c r="B67"/>
      <c r="C67"/>
      <c r="D67"/>
      <c r="E67"/>
      <c r="F67"/>
      <c r="G67"/>
      <c r="H67"/>
    </row>
    <row r="68" spans="1:8" x14ac:dyDescent="0.3">
      <c r="A68"/>
      <c r="B68"/>
      <c r="C68"/>
      <c r="D68"/>
      <c r="E68"/>
      <c r="F68"/>
      <c r="G68"/>
      <c r="H68"/>
    </row>
    <row r="69" spans="1:8" x14ac:dyDescent="0.3">
      <c r="A69"/>
      <c r="B69"/>
      <c r="C69"/>
      <c r="D69"/>
      <c r="E69"/>
      <c r="F69"/>
      <c r="G69"/>
      <c r="H69"/>
    </row>
    <row r="70" spans="1:8" x14ac:dyDescent="0.3">
      <c r="A70"/>
      <c r="B70"/>
      <c r="C70"/>
      <c r="D70"/>
      <c r="E70"/>
      <c r="F70"/>
      <c r="G70"/>
      <c r="H70"/>
    </row>
    <row r="71" spans="1:8" x14ac:dyDescent="0.3">
      <c r="A71"/>
      <c r="B71"/>
      <c r="C71"/>
      <c r="D71"/>
      <c r="E71"/>
      <c r="F71"/>
      <c r="G71"/>
      <c r="H71"/>
    </row>
    <row r="72" spans="1:8" x14ac:dyDescent="0.3">
      <c r="A72"/>
      <c r="B72"/>
      <c r="C72"/>
      <c r="D72"/>
      <c r="E72"/>
      <c r="F72"/>
      <c r="G72"/>
      <c r="H72"/>
    </row>
    <row r="73" spans="1:8" x14ac:dyDescent="0.3">
      <c r="A73"/>
      <c r="B73"/>
      <c r="C73"/>
      <c r="D73"/>
      <c r="E73"/>
      <c r="F73"/>
      <c r="G73"/>
      <c r="H73"/>
    </row>
    <row r="74" spans="1:8" x14ac:dyDescent="0.3">
      <c r="A74"/>
      <c r="B74"/>
      <c r="C74"/>
      <c r="D74"/>
      <c r="E74"/>
      <c r="F74"/>
      <c r="G74"/>
      <c r="H74"/>
    </row>
    <row r="75" spans="1:8" x14ac:dyDescent="0.3">
      <c r="A75"/>
      <c r="B75"/>
      <c r="C75"/>
      <c r="D75"/>
      <c r="E75"/>
      <c r="F75"/>
      <c r="G75"/>
      <c r="H75"/>
    </row>
    <row r="76" spans="1:8" x14ac:dyDescent="0.3">
      <c r="A76"/>
      <c r="B76"/>
      <c r="C76"/>
      <c r="D76"/>
      <c r="E76"/>
      <c r="F76"/>
      <c r="G76"/>
      <c r="H76"/>
    </row>
    <row r="77" spans="1:8" x14ac:dyDescent="0.3">
      <c r="A77"/>
      <c r="B77"/>
      <c r="C77"/>
      <c r="D77"/>
      <c r="E77"/>
      <c r="F77"/>
      <c r="G77"/>
      <c r="H77"/>
    </row>
    <row r="78" spans="1:8" x14ac:dyDescent="0.3">
      <c r="A78"/>
      <c r="B78"/>
      <c r="C78"/>
      <c r="D78"/>
      <c r="E78"/>
      <c r="F78"/>
      <c r="G78"/>
      <c r="H78"/>
    </row>
    <row r="79" spans="1:8" x14ac:dyDescent="0.3">
      <c r="A79"/>
      <c r="B79"/>
      <c r="C79"/>
      <c r="D79"/>
      <c r="E79"/>
      <c r="F79"/>
      <c r="G79"/>
      <c r="H79"/>
    </row>
    <row r="80" spans="1:8" x14ac:dyDescent="0.3">
      <c r="A80"/>
      <c r="B80"/>
      <c r="C80"/>
      <c r="D80"/>
      <c r="E80"/>
      <c r="F80"/>
      <c r="G80"/>
      <c r="H80"/>
    </row>
    <row r="81" spans="1:8" x14ac:dyDescent="0.3">
      <c r="A81"/>
      <c r="B81"/>
      <c r="C81"/>
      <c r="D81"/>
      <c r="E81"/>
      <c r="F81"/>
      <c r="G81"/>
      <c r="H81"/>
    </row>
    <row r="82" spans="1:8" x14ac:dyDescent="0.3">
      <c r="A82"/>
      <c r="B82"/>
      <c r="C82"/>
      <c r="D82"/>
      <c r="E82"/>
      <c r="F82"/>
      <c r="G82"/>
      <c r="H82"/>
    </row>
    <row r="83" spans="1:8" x14ac:dyDescent="0.3">
      <c r="A83"/>
      <c r="B83"/>
      <c r="C83"/>
      <c r="D83"/>
      <c r="E83"/>
      <c r="F83"/>
      <c r="G83"/>
      <c r="H83"/>
    </row>
    <row r="84" spans="1:8" x14ac:dyDescent="0.3">
      <c r="A84"/>
      <c r="B84"/>
      <c r="C84"/>
      <c r="D84"/>
      <c r="E84"/>
      <c r="F84"/>
      <c r="G84"/>
      <c r="H84"/>
    </row>
    <row r="85" spans="1:8" x14ac:dyDescent="0.3">
      <c r="A85"/>
      <c r="B85"/>
      <c r="C85"/>
      <c r="D85"/>
      <c r="E85"/>
      <c r="F85"/>
      <c r="G85"/>
      <c r="H85"/>
    </row>
    <row r="86" spans="1:8" x14ac:dyDescent="0.3">
      <c r="A86"/>
      <c r="B86"/>
      <c r="C86"/>
      <c r="D86"/>
      <c r="E86"/>
      <c r="F86"/>
      <c r="G86"/>
      <c r="H86"/>
    </row>
    <row r="87" spans="1:8" x14ac:dyDescent="0.3">
      <c r="A87"/>
      <c r="B87"/>
      <c r="C87"/>
      <c r="D87"/>
      <c r="E87"/>
      <c r="F87"/>
      <c r="G87"/>
      <c r="H87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2023-04-19T11:59:55Z</dcterms:modified>
</cp:coreProperties>
</file>