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1080" yWindow="0" windowWidth="22260" windowHeight="12648"/>
  </bookViews>
  <sheets>
    <sheet name="1 квартал" sheetId="1" r:id="rId1"/>
  </sheets>
  <definedNames>
    <definedName name="_xlnm.Print_Titles" localSheetId="0">'1 квартал'!$4:$4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3" i="1" l="1"/>
  <c r="D42" i="1"/>
  <c r="E42" i="1"/>
  <c r="F6" i="1"/>
  <c r="F7" i="1"/>
  <c r="F8" i="1"/>
  <c r="F9" i="1"/>
  <c r="F11" i="1"/>
  <c r="F12" i="1"/>
  <c r="F13" i="1"/>
  <c r="F14" i="1"/>
  <c r="F15" i="1"/>
  <c r="F17" i="1"/>
  <c r="F19" i="1"/>
  <c r="F21" i="1"/>
  <c r="F23" i="1"/>
  <c r="F25" i="1"/>
  <c r="F26" i="1"/>
  <c r="F28" i="1"/>
  <c r="F30" i="1"/>
  <c r="F32" i="1"/>
  <c r="F33" i="1"/>
  <c r="F35" i="1"/>
  <c r="F36" i="1"/>
  <c r="F38" i="1"/>
  <c r="F39" i="1"/>
  <c r="F41" i="1"/>
  <c r="F44" i="1"/>
  <c r="F46" i="1"/>
  <c r="F47" i="1"/>
  <c r="F48" i="1"/>
  <c r="D10" i="1"/>
  <c r="D45" i="1"/>
  <c r="D40" i="1"/>
  <c r="D37" i="1"/>
  <c r="D34" i="1"/>
  <c r="D31" i="1"/>
  <c r="D29" i="1"/>
  <c r="D27" i="1"/>
  <c r="D24" i="1"/>
  <c r="D22" i="1"/>
  <c r="D20" i="1"/>
  <c r="D18" i="1"/>
  <c r="D16" i="1"/>
  <c r="D11" i="1"/>
  <c r="D6" i="1"/>
  <c r="F42" i="1" l="1"/>
  <c r="D5" i="1"/>
  <c r="E45" i="1"/>
  <c r="F45" i="1" s="1"/>
  <c r="E40" i="1"/>
  <c r="F40" i="1" s="1"/>
  <c r="E34" i="1"/>
  <c r="F34" i="1" s="1"/>
  <c r="E22" i="1"/>
  <c r="F22" i="1" s="1"/>
  <c r="E29" i="1" l="1"/>
  <c r="F29" i="1" s="1"/>
  <c r="E27" i="1"/>
  <c r="F27" i="1" s="1"/>
  <c r="E11" i="1" l="1"/>
  <c r="E37" i="1" l="1"/>
  <c r="F37" i="1" s="1"/>
  <c r="E31" i="1"/>
  <c r="F31" i="1" s="1"/>
  <c r="E24" i="1"/>
  <c r="F24" i="1" s="1"/>
  <c r="E20" i="1"/>
  <c r="F20" i="1" s="1"/>
  <c r="E18" i="1"/>
  <c r="F18" i="1" s="1"/>
  <c r="E16" i="1"/>
  <c r="E6" i="1"/>
  <c r="E10" i="1" l="1"/>
  <c r="F10" i="1" s="1"/>
  <c r="F16" i="1"/>
  <c r="E5" i="1" l="1"/>
  <c r="F5" i="1" s="1"/>
</calcChain>
</file>

<file path=xl/sharedStrings.xml><?xml version="1.0" encoding="utf-8"?>
<sst xmlns="http://schemas.openxmlformats.org/spreadsheetml/2006/main" count="94" uniqueCount="93">
  <si>
    <t>Наименование</t>
  </si>
  <si>
    <t>Целевая статья</t>
  </si>
  <si>
    <t xml:space="preserve">ВСЕГО </t>
  </si>
  <si>
    <t>30.0.00.00000</t>
  </si>
  <si>
    <t>Расходы на содержание органов местного самоуправления и обеспечение их функций</t>
  </si>
  <si>
    <t>30.0.00.81010</t>
  </si>
  <si>
    <t xml:space="preserve">Дотация на выравнивание бюджетной обеспеченности поселений </t>
  </si>
  <si>
    <t>30.0.00.89110</t>
  </si>
  <si>
    <t xml:space="preserve">Иные межбюджетные трансферты на поддержку мер по обеспечению сбалансированности бюджетов поселений </t>
  </si>
  <si>
    <t>30.0.00.89120</t>
  </si>
  <si>
    <t>31.0.00.00000</t>
  </si>
  <si>
    <t>Подпрограмма 1 "Реализация функций муниципального управления"</t>
  </si>
  <si>
    <t>31.1.00.00000</t>
  </si>
  <si>
    <t>31.1.00.81010</t>
  </si>
  <si>
    <t>Пенсии за выслугу лет муниципальным служащим в соответствии с законом Ненецкого автономного округа от 24.10.2007 № 140-ОЗ "О муниципальной службе в Ненецком автономном округе"</t>
  </si>
  <si>
    <t>31.1.00.84010</t>
  </si>
  <si>
    <t>Пенсии за выслугу лет лицам, замещавшим выборные должности местного самоуправления, в соответствии с законом Ненецкого автономного округа от 01.07.2008 № 35-ОЗ "О гарантиях лицам, замещающим выборные должности местного самоуправления в Ненецком автономном округе"</t>
  </si>
  <si>
    <t>31.1.00.84020</t>
  </si>
  <si>
    <t>Единовременные денежные выплаты гражданам, уволенным в запас после прохождения военной службы по призыву в Вооруженных Силах Российской Федерации</t>
  </si>
  <si>
    <t>Уплата взносов на капитальный ремонт по помещениям в многоквартирных домах, включенных в региональную программу капитального ремонта жилищного фонда</t>
  </si>
  <si>
    <t>Подпрограмма 3 "Материально-техническое и транспортное обеспечение деятельности органов местного самоуправления Заполярного района"</t>
  </si>
  <si>
    <t>31.3.00.00000</t>
  </si>
  <si>
    <t>Расходы на обеспечение деятельности подведомственных казенных учреждений</t>
  </si>
  <si>
    <t>31.3.00.80020</t>
  </si>
  <si>
    <t>Подпрограмма 4 "Обеспечение информационной открытости органов местного самоуправления Заполярного района"</t>
  </si>
  <si>
    <t>31.4.00.00000</t>
  </si>
  <si>
    <t>Обеспечение информационной открытости органов местного самоуправления</t>
  </si>
  <si>
    <t>31.4.00.81050</t>
  </si>
  <si>
    <t>Подпрограмма 5 "Организация и проведение официальных мероприятий муниципального района "Заполярный район"</t>
  </si>
  <si>
    <t>31.5.00.00000</t>
  </si>
  <si>
    <t>Организация и проведение официальных мероприятий муниципального района "Заполярный район"</t>
  </si>
  <si>
    <t>31.5.00.81060</t>
  </si>
  <si>
    <t>Подпрограмма 6 "Возмещение части затрат органов местного самоуправления поселений Ненецкого автономного округа"</t>
  </si>
  <si>
    <t>31.6.00.00000</t>
  </si>
  <si>
    <t>Иные межбюджетные трансферты в рамках подпрограммы 6 "Возмещение части затрат органов местного самоуправления поселений Ненецкого автономного округа"</t>
  </si>
  <si>
    <t>Муниципальная программа "Безопасность на территории муниципального района "Заполярный район" на 2019-2030 годы"</t>
  </si>
  <si>
    <t>33.0.00.00000</t>
  </si>
  <si>
    <t>Иные межбюджетные трансферты в рамках МП "Безопасность на территории муниципального района "Заполярный район" на 2019-2030 годы"</t>
  </si>
  <si>
    <t>Муниципальная программа "Строительство (приобретение) и проведение мероприятий по капитальному и текущему ремонту жилых помещений муниципального района "Заполярный район" на        2020-2030 годы"</t>
  </si>
  <si>
    <t>35.0.00.00000</t>
  </si>
  <si>
    <t>Иные межбюджетные трансферты в рамках Муниципальной программы "Строительство (приобретение) и проведение мероприятий по капитальному и текущему ремонту жилых помещений муниципального района "Заполярный район" на 2020-2030 годы"</t>
  </si>
  <si>
    <t xml:space="preserve">Муниципальная подпрограмма "Развитие коммунальной инфраструктуры  муниципального района "Заполярный район" на              2020-2030 годы"         </t>
  </si>
  <si>
    <t>36.0.00.00000</t>
  </si>
  <si>
    <t>36.0.00.89260</t>
  </si>
  <si>
    <t>31.1.00.84050</t>
  </si>
  <si>
    <t>Оценка недвижимости, признание прав и регулирование отношений по муниципальной собственности</t>
  </si>
  <si>
    <t>Расходы по приобретению, содержанию, прочим мероприятиям, связанным с муниципальным имуществом</t>
  </si>
  <si>
    <t>31.6.00.89220</t>
  </si>
  <si>
    <t>Муниципальная программа "Развитие социальной инфраструктуры и создание комфортных условий проживания на территории муниципального района "Заполярный район" на 2021-2030 годы"</t>
  </si>
  <si>
    <t>32.0.00.86010</t>
  </si>
  <si>
    <t>32.0.00.89230</t>
  </si>
  <si>
    <t>Мероприятия в рамках муниципальной программы "Развитие социальной инфраструктуры и создание комфортных условий проживания на территории муниципального района "Заполярный район" на 2021-2030 годы"</t>
  </si>
  <si>
    <t>Иные межбюджетные трансферты в рамках муниципальной программы "Развитие социальной инфраструктуры и создание комфортных условий проживания на территории муниципального района "Заполярный район" на 2021-2030 годы"</t>
  </si>
  <si>
    <t>33.0.00.89240</t>
  </si>
  <si>
    <t>35.0.00.89250</t>
  </si>
  <si>
    <t>Мероприятия в рамках муниципальной программы "Развитие коммунальной инфраструктуры муниципального района "Заполярный район" на 2020-2030 годы"</t>
  </si>
  <si>
    <t>36.0.00.86040</t>
  </si>
  <si>
    <t>Муниципальная программа "Развитие транспортной инфраструктуры муниципального района "Заполярный район" на 2021-2030 годы"</t>
  </si>
  <si>
    <t>39.0.00.00000</t>
  </si>
  <si>
    <t>Мероприятия в рамках муниципальной программы "Развитие транспортной инфраструктуры муниципального района "Заполярный район" на 2021-2030 годы"</t>
  </si>
  <si>
    <t>Иные межбюджетные трансферты в рамках муниципальной программы "Развитие транспортной инфраструктуры муниципального района "Заполярный район" на 2021-2030 годы"</t>
  </si>
  <si>
    <t>39.0.00.89290</t>
  </si>
  <si>
    <t>39.0.00.86070</t>
  </si>
  <si>
    <t>41.0.00.00000</t>
  </si>
  <si>
    <t>41.0.00.89320</t>
  </si>
  <si>
    <t>Муниципальная программа "Развитие сельского хозяйства на территории муниципального района "Заполярный район" на 2021-2030 годы"</t>
  </si>
  <si>
    <t>Иные межбюджетные трансферты в рамках муниципальной программы "Развитие сельского хозяйства на территории муниципального района "Заполярный район" на 2021-2030 годы"</t>
  </si>
  <si>
    <t>32.0.00.00000</t>
  </si>
  <si>
    <t>Отклонение                                                 ("+" рост,                                                                 "-" снижение к аналогичному периоду прошлого года)</t>
  </si>
  <si>
    <t>тыс. рублей</t>
  </si>
  <si>
    <t>Иные межбюджетные трансферты в рамках Муниципальной программы "Развитие коммунальной инфраструктуры муниципального района "Заполярный район" на 2020-2030 годы"</t>
  </si>
  <si>
    <t>Фактически исполнено за первый квартал 2022 года</t>
  </si>
  <si>
    <t>Муниципальная программа "Управление финансами в муниципальном районе "Заполярный район" на 2019-2025 годы"</t>
  </si>
  <si>
    <t>Муниципальная программа "Развитие административной системы местного самоуправления муниципального района "Заполярный район" на 2017-2025 годы"</t>
  </si>
  <si>
    <t>Муниципальная программа "Обеспечение населения муниципального района "Заполярный район" чистой водой на 2021-2030 годы"</t>
  </si>
  <si>
    <t>38.0.00.00000</t>
  </si>
  <si>
    <t>Мероприятия в рамках муниципальной программы "Обеспечение населения муниципального района "Заполярный район" чистой водой на 2021-2030 годы"</t>
  </si>
  <si>
    <t>38.0.00.86060</t>
  </si>
  <si>
    <t>Иные межбюджетные трансферты в рамках муниципальной программы "Обеспечение населения муниципального района "Заполярный район" чистой водой на 2021-2030 годы"</t>
  </si>
  <si>
    <t>38.0.00.89280</t>
  </si>
  <si>
    <t>Муниципальная программа "Развитие энергетики муниципального района "Заполярный район" на 2021-2030 годы"</t>
  </si>
  <si>
    <t>40.0.00.00000</t>
  </si>
  <si>
    <t>Мероприятия в рамках муниципальной программы "Развитие энергетики муниципального района "Заполярный район" на 2021-2030 годы"</t>
  </si>
  <si>
    <t>40.0.00.86080</t>
  </si>
  <si>
    <t>Муниципальная программа "Управление муниципальным имуществом муниципального района "Заполярный район" на 2022-2030 годы"</t>
  </si>
  <si>
    <t>42.0.00.00000</t>
  </si>
  <si>
    <t>42.0.00.81110</t>
  </si>
  <si>
    <t>42.0.00.81120</t>
  </si>
  <si>
    <t>42.0.00.81130</t>
  </si>
  <si>
    <t>Аналитические данные о расходах районного бюджета в разрезе муниципальных программ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первый квартал 2023 года в сравнении с соответствующим периодом прошлого года</t>
  </si>
  <si>
    <t>Фактически исполнено за первый квартал 2023 года</t>
  </si>
  <si>
    <t>Мероприятия в рамках муниципальной программы "Развитие сельского хозяйства на территории муниципального района "Заполярный район" на 2021-2030 годы"</t>
  </si>
  <si>
    <t>41.0.00.83030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</si>
</sst>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_-* #,##0.0\ _₽_-;\-* #,##0.0\ _₽_-;_-* &quot;-&quot;?\ _₽_-;_-@_-"/>
    <numFmt numFmtId="165" formatCode="_-* #,##0.0_р_._-;\-* #,##0.0_р_._-;_-* &quot;-&quot;??_р_.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6" fillId="0" borderId="0"/>
  </cellStyleXfs>
  <cellXfs count="31">
    <xf numFmtId="0" fontId="0" fillId="0" borderId="0" xfId="0"/>
    <xf numFmtId="0" fontId="3" fillId="0" borderId="0" xfId="0" applyFont="1"/>
    <xf numFmtId="0" fontId="1" fillId="0" borderId="0" xfId="0" applyFont="1"/>
    <xf numFmtId="165" fontId="4" fillId="0" borderId="1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164" fontId="4" fillId="0" borderId="1" xfId="0" applyNumberFormat="1" applyFont="1" applyFill="1" applyBorder="1" applyAlignment="1" applyProtection="1">
      <alignment horizontal="right"/>
      <protection locked="0"/>
    </xf>
    <xf numFmtId="164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wrapText="1"/>
    </xf>
    <xf numFmtId="164" fontId="5" fillId="0" borderId="1" xfId="0" applyNumberFormat="1" applyFont="1" applyFill="1" applyBorder="1" applyAlignment="1" applyProtection="1">
      <alignment horizontal="right"/>
      <protection locked="0"/>
    </xf>
    <xf numFmtId="164" fontId="5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right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 applyProtection="1">
      <alignment horizontal="left" vertical="center" wrapText="1"/>
      <protection locked="0"/>
    </xf>
    <xf numFmtId="14" fontId="4" fillId="0" borderId="1" xfId="0" quotePrefix="1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 applyProtection="1">
      <alignment horizontal="left" vertical="center" wrapText="1"/>
      <protection locked="0"/>
    </xf>
    <xf numFmtId="0" fontId="4" fillId="0" borderId="1" xfId="0" quotePrefix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 applyProtection="1">
      <alignment horizontal="left" wrapText="1"/>
      <protection locked="0"/>
    </xf>
    <xf numFmtId="49" fontId="4" fillId="0" borderId="1" xfId="0" applyNumberFormat="1" applyFont="1" applyFill="1" applyBorder="1" applyAlignment="1" applyProtection="1">
      <alignment horizontal="center" wrapText="1"/>
      <protection locked="0"/>
    </xf>
    <xf numFmtId="0" fontId="4" fillId="0" borderId="1" xfId="2" applyNumberFormat="1" applyFont="1" applyFill="1" applyBorder="1" applyAlignment="1" applyProtection="1">
      <alignment horizontal="left" wrapText="1"/>
    </xf>
    <xf numFmtId="0" fontId="1" fillId="0" borderId="0" xfId="0" applyFont="1" applyFill="1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right"/>
    </xf>
    <xf numFmtId="0" fontId="1" fillId="0" borderId="0" xfId="0" applyFont="1" applyAlignment="1">
      <alignment horizontal="center" wrapText="1"/>
    </xf>
  </cellXfs>
  <cellStyles count="3">
    <cellStyle name="Обычный" xfId="0" builtinId="0"/>
    <cellStyle name="Обычный_Приложение № 3- расходы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48"/>
  <sheetViews>
    <sheetView tabSelected="1" topLeftCell="B25" zoomScaleNormal="100" workbookViewId="0">
      <selection activeCell="E29" sqref="E29"/>
    </sheetView>
  </sheetViews>
  <sheetFormatPr defaultRowHeight="13.8" x14ac:dyDescent="0.25"/>
  <cols>
    <col min="1" max="1" width="9.109375" style="1" hidden="1" customWidth="1"/>
    <col min="2" max="2" width="37.88671875" style="1" customWidth="1"/>
    <col min="3" max="3" width="15.109375" style="1" customWidth="1"/>
    <col min="4" max="6" width="15.88671875" style="1" customWidth="1"/>
    <col min="7" max="16384" width="8.88671875" style="1"/>
  </cols>
  <sheetData>
    <row r="2" spans="2:6" ht="30" customHeight="1" x14ac:dyDescent="0.25">
      <c r="B2" s="30" t="s">
        <v>89</v>
      </c>
      <c r="C2" s="30"/>
      <c r="D2" s="30"/>
      <c r="E2" s="30"/>
      <c r="F2" s="30"/>
    </row>
    <row r="3" spans="2:6" ht="15.75" customHeight="1" x14ac:dyDescent="0.25">
      <c r="F3" s="4" t="s">
        <v>69</v>
      </c>
    </row>
    <row r="4" spans="2:6" ht="91.8" customHeight="1" x14ac:dyDescent="0.25">
      <c r="B4" s="10" t="s">
        <v>0</v>
      </c>
      <c r="C4" s="10" t="s">
        <v>1</v>
      </c>
      <c r="D4" s="10" t="s">
        <v>71</v>
      </c>
      <c r="E4" s="10" t="s">
        <v>90</v>
      </c>
      <c r="F4" s="3" t="s">
        <v>68</v>
      </c>
    </row>
    <row r="5" spans="2:6" s="26" customFormat="1" x14ac:dyDescent="0.25">
      <c r="B5" s="11" t="s">
        <v>2</v>
      </c>
      <c r="C5" s="29"/>
      <c r="D5" s="9">
        <f>D6+D10+D24+D27+D29+D31+D34+D37+D40+D42+D45</f>
        <v>178421.00000000003</v>
      </c>
      <c r="E5" s="9">
        <f>E6+E10+E24+E27+E29+E31+E34+E37+E40+E42+E45</f>
        <v>269454.59999999998</v>
      </c>
      <c r="F5" s="13">
        <f t="shared" ref="F5:F48" si="0">E5-D5</f>
        <v>91033.599999999948</v>
      </c>
    </row>
    <row r="6" spans="2:6" s="2" customFormat="1" ht="55.2" x14ac:dyDescent="0.25">
      <c r="B6" s="11" t="s">
        <v>72</v>
      </c>
      <c r="C6" s="12" t="s">
        <v>3</v>
      </c>
      <c r="D6" s="8">
        <f>SUM(D7:D9)</f>
        <v>58807.4</v>
      </c>
      <c r="E6" s="8">
        <f>SUM(E7:E9)</f>
        <v>62351.9</v>
      </c>
      <c r="F6" s="13">
        <f t="shared" si="0"/>
        <v>3544.5</v>
      </c>
    </row>
    <row r="7" spans="2:6" ht="41.4" x14ac:dyDescent="0.25">
      <c r="B7" s="14" t="s">
        <v>4</v>
      </c>
      <c r="C7" s="15" t="s">
        <v>5</v>
      </c>
      <c r="D7" s="6">
        <v>7736.6</v>
      </c>
      <c r="E7" s="6">
        <v>8812.7000000000007</v>
      </c>
      <c r="F7" s="16">
        <f t="shared" si="0"/>
        <v>1076.1000000000004</v>
      </c>
    </row>
    <row r="8" spans="2:6" ht="27.6" x14ac:dyDescent="0.25">
      <c r="B8" s="14" t="s">
        <v>6</v>
      </c>
      <c r="C8" s="15" t="s">
        <v>7</v>
      </c>
      <c r="D8" s="6">
        <v>15451</v>
      </c>
      <c r="E8" s="6">
        <v>14862.6</v>
      </c>
      <c r="F8" s="16">
        <f t="shared" si="0"/>
        <v>-588.39999999999964</v>
      </c>
    </row>
    <row r="9" spans="2:6" ht="42.6" customHeight="1" x14ac:dyDescent="0.25">
      <c r="B9" s="14" t="s">
        <v>8</v>
      </c>
      <c r="C9" s="15" t="s">
        <v>9</v>
      </c>
      <c r="D9" s="6">
        <v>35619.800000000003</v>
      </c>
      <c r="E9" s="6">
        <v>38676.6</v>
      </c>
      <c r="F9" s="16">
        <f t="shared" si="0"/>
        <v>3056.7999999999956</v>
      </c>
    </row>
    <row r="10" spans="2:6" s="2" customFormat="1" ht="69" x14ac:dyDescent="0.25">
      <c r="B10" s="11" t="s">
        <v>73</v>
      </c>
      <c r="C10" s="12" t="s">
        <v>10</v>
      </c>
      <c r="D10" s="9">
        <f t="shared" ref="D10:E10" si="1">D11+D16+D18+D20+D22</f>
        <v>51174.2</v>
      </c>
      <c r="E10" s="9">
        <f t="shared" si="1"/>
        <v>53497</v>
      </c>
      <c r="F10" s="13">
        <f t="shared" si="0"/>
        <v>2322.8000000000029</v>
      </c>
    </row>
    <row r="11" spans="2:6" ht="27.6" x14ac:dyDescent="0.25">
      <c r="B11" s="14" t="s">
        <v>11</v>
      </c>
      <c r="C11" s="7" t="s">
        <v>12</v>
      </c>
      <c r="D11" s="5">
        <f>SUM(D12:D15)</f>
        <v>20128.5</v>
      </c>
      <c r="E11" s="5">
        <f>SUM(E12:E15)</f>
        <v>19997.100000000002</v>
      </c>
      <c r="F11" s="16">
        <f t="shared" si="0"/>
        <v>-131.39999999999782</v>
      </c>
    </row>
    <row r="12" spans="2:6" ht="41.4" x14ac:dyDescent="0.25">
      <c r="B12" s="14" t="s">
        <v>4</v>
      </c>
      <c r="C12" s="7" t="s">
        <v>13</v>
      </c>
      <c r="D12" s="6">
        <v>17189.099999999999</v>
      </c>
      <c r="E12" s="6">
        <v>17121.7</v>
      </c>
      <c r="F12" s="16">
        <f t="shared" si="0"/>
        <v>-67.399999999997817</v>
      </c>
    </row>
    <row r="13" spans="2:6" ht="69" x14ac:dyDescent="0.25">
      <c r="B13" s="14" t="s">
        <v>14</v>
      </c>
      <c r="C13" s="7" t="s">
        <v>15</v>
      </c>
      <c r="D13" s="6">
        <v>2035.2</v>
      </c>
      <c r="E13" s="6">
        <v>1912.9</v>
      </c>
      <c r="F13" s="16">
        <f t="shared" si="0"/>
        <v>-122.29999999999995</v>
      </c>
    </row>
    <row r="14" spans="2:6" ht="112.2" customHeight="1" x14ac:dyDescent="0.25">
      <c r="B14" s="14" t="s">
        <v>16</v>
      </c>
      <c r="C14" s="7" t="s">
        <v>17</v>
      </c>
      <c r="D14" s="6">
        <v>514.20000000000005</v>
      </c>
      <c r="E14" s="6">
        <v>514.20000000000005</v>
      </c>
      <c r="F14" s="16">
        <f t="shared" si="0"/>
        <v>0</v>
      </c>
    </row>
    <row r="15" spans="2:6" ht="69" x14ac:dyDescent="0.25">
      <c r="B15" s="14" t="s">
        <v>18</v>
      </c>
      <c r="C15" s="7" t="s">
        <v>44</v>
      </c>
      <c r="D15" s="6">
        <v>390</v>
      </c>
      <c r="E15" s="6">
        <v>448.3</v>
      </c>
      <c r="F15" s="16">
        <f t="shared" si="0"/>
        <v>58.300000000000011</v>
      </c>
    </row>
    <row r="16" spans="2:6" ht="55.2" x14ac:dyDescent="0.25">
      <c r="B16" s="14" t="s">
        <v>20</v>
      </c>
      <c r="C16" s="7" t="s">
        <v>21</v>
      </c>
      <c r="D16" s="5">
        <f>SUM(D17)</f>
        <v>15352.1</v>
      </c>
      <c r="E16" s="5">
        <f>SUM(E17)</f>
        <v>17052</v>
      </c>
      <c r="F16" s="16">
        <f t="shared" si="0"/>
        <v>1699.8999999999996</v>
      </c>
    </row>
    <row r="17" spans="2:6" ht="27.6" x14ac:dyDescent="0.25">
      <c r="B17" s="14" t="s">
        <v>22</v>
      </c>
      <c r="C17" s="7" t="s">
        <v>23</v>
      </c>
      <c r="D17" s="6">
        <v>15352.1</v>
      </c>
      <c r="E17" s="6">
        <v>17052</v>
      </c>
      <c r="F17" s="16">
        <f t="shared" si="0"/>
        <v>1699.8999999999996</v>
      </c>
    </row>
    <row r="18" spans="2:6" ht="55.2" x14ac:dyDescent="0.25">
      <c r="B18" s="14" t="s">
        <v>24</v>
      </c>
      <c r="C18" s="7" t="s">
        <v>25</v>
      </c>
      <c r="D18" s="5">
        <f>SUM(D19)</f>
        <v>250.2</v>
      </c>
      <c r="E18" s="5">
        <f>SUM(E19)</f>
        <v>336.1</v>
      </c>
      <c r="F18" s="16">
        <f t="shared" si="0"/>
        <v>85.900000000000034</v>
      </c>
    </row>
    <row r="19" spans="2:6" ht="41.4" x14ac:dyDescent="0.25">
      <c r="B19" s="14" t="s">
        <v>26</v>
      </c>
      <c r="C19" s="15" t="s">
        <v>27</v>
      </c>
      <c r="D19" s="6">
        <v>250.2</v>
      </c>
      <c r="E19" s="6">
        <v>336.1</v>
      </c>
      <c r="F19" s="16">
        <f t="shared" si="0"/>
        <v>85.900000000000034</v>
      </c>
    </row>
    <row r="20" spans="2:6" ht="55.2" x14ac:dyDescent="0.25">
      <c r="B20" s="14" t="s">
        <v>28</v>
      </c>
      <c r="C20" s="15" t="s">
        <v>29</v>
      </c>
      <c r="D20" s="5">
        <f>SUM(D21)</f>
        <v>3.2</v>
      </c>
      <c r="E20" s="5">
        <f>SUM(E21)</f>
        <v>0</v>
      </c>
      <c r="F20" s="16">
        <f t="shared" si="0"/>
        <v>-3.2</v>
      </c>
    </row>
    <row r="21" spans="2:6" ht="41.4" x14ac:dyDescent="0.25">
      <c r="B21" s="14" t="s">
        <v>30</v>
      </c>
      <c r="C21" s="15" t="s">
        <v>31</v>
      </c>
      <c r="D21" s="6">
        <v>3.2</v>
      </c>
      <c r="E21" s="6">
        <v>0</v>
      </c>
      <c r="F21" s="16">
        <f t="shared" si="0"/>
        <v>-3.2</v>
      </c>
    </row>
    <row r="22" spans="2:6" ht="55.2" x14ac:dyDescent="0.25">
      <c r="B22" s="14" t="s">
        <v>32</v>
      </c>
      <c r="C22" s="7" t="s">
        <v>33</v>
      </c>
      <c r="D22" s="5">
        <f>SUM(D23:D23)</f>
        <v>15440.2</v>
      </c>
      <c r="E22" s="5">
        <f>SUM(E23:E23)</f>
        <v>16111.8</v>
      </c>
      <c r="F22" s="16">
        <f t="shared" si="0"/>
        <v>671.59999999999854</v>
      </c>
    </row>
    <row r="23" spans="2:6" ht="69" x14ac:dyDescent="0.25">
      <c r="B23" s="14" t="s">
        <v>34</v>
      </c>
      <c r="C23" s="7" t="s">
        <v>47</v>
      </c>
      <c r="D23" s="6">
        <v>15440.2</v>
      </c>
      <c r="E23" s="6">
        <v>16111.8</v>
      </c>
      <c r="F23" s="16">
        <f t="shared" si="0"/>
        <v>671.59999999999854</v>
      </c>
    </row>
    <row r="24" spans="2:6" s="2" customFormat="1" ht="82.8" x14ac:dyDescent="0.25">
      <c r="B24" s="11" t="s">
        <v>48</v>
      </c>
      <c r="C24" s="17" t="s">
        <v>67</v>
      </c>
      <c r="D24" s="8">
        <f>SUM(D25:D26)</f>
        <v>42365</v>
      </c>
      <c r="E24" s="8">
        <f>SUM(E25:E26)</f>
        <v>52193.8</v>
      </c>
      <c r="F24" s="13">
        <f t="shared" si="0"/>
        <v>9828.8000000000029</v>
      </c>
    </row>
    <row r="25" spans="2:6" ht="82.8" x14ac:dyDescent="0.25">
      <c r="B25" s="14" t="s">
        <v>51</v>
      </c>
      <c r="C25" s="7" t="s">
        <v>49</v>
      </c>
      <c r="D25" s="6">
        <v>14173.3</v>
      </c>
      <c r="E25" s="6">
        <v>19267.8</v>
      </c>
      <c r="F25" s="16">
        <f t="shared" si="0"/>
        <v>5094.5</v>
      </c>
    </row>
    <row r="26" spans="2:6" ht="96.6" x14ac:dyDescent="0.25">
      <c r="B26" s="14" t="s">
        <v>52</v>
      </c>
      <c r="C26" s="7" t="s">
        <v>50</v>
      </c>
      <c r="D26" s="6">
        <v>28191.7</v>
      </c>
      <c r="E26" s="6">
        <v>32926</v>
      </c>
      <c r="F26" s="16">
        <f t="shared" si="0"/>
        <v>4734.2999999999993</v>
      </c>
    </row>
    <row r="27" spans="2:6" s="2" customFormat="1" ht="55.2" x14ac:dyDescent="0.25">
      <c r="B27" s="11" t="s">
        <v>35</v>
      </c>
      <c r="C27" s="12" t="s">
        <v>36</v>
      </c>
      <c r="D27" s="8">
        <f>SUM(D28:D28)</f>
        <v>396.9</v>
      </c>
      <c r="E27" s="8">
        <f>SUM(E28:E28)</f>
        <v>1661.5</v>
      </c>
      <c r="F27" s="13">
        <f t="shared" si="0"/>
        <v>1264.5999999999999</v>
      </c>
    </row>
    <row r="28" spans="2:6" ht="55.2" x14ac:dyDescent="0.25">
      <c r="B28" s="14" t="s">
        <v>37</v>
      </c>
      <c r="C28" s="7" t="s">
        <v>53</v>
      </c>
      <c r="D28" s="6">
        <v>396.9</v>
      </c>
      <c r="E28" s="6">
        <v>1661.5</v>
      </c>
      <c r="F28" s="16">
        <f t="shared" si="0"/>
        <v>1264.5999999999999</v>
      </c>
    </row>
    <row r="29" spans="2:6" s="2" customFormat="1" ht="96.6" x14ac:dyDescent="0.25">
      <c r="B29" s="11" t="s">
        <v>38</v>
      </c>
      <c r="C29" s="17" t="s">
        <v>39</v>
      </c>
      <c r="D29" s="8">
        <f>SUM(D30:D30)</f>
        <v>814</v>
      </c>
      <c r="E29" s="8">
        <f>SUM(E30:E30)</f>
        <v>0</v>
      </c>
      <c r="F29" s="13">
        <f t="shared" si="0"/>
        <v>-814</v>
      </c>
    </row>
    <row r="30" spans="2:6" ht="98.4" customHeight="1" x14ac:dyDescent="0.25">
      <c r="B30" s="14" t="s">
        <v>40</v>
      </c>
      <c r="C30" s="7" t="s">
        <v>54</v>
      </c>
      <c r="D30" s="6">
        <v>814</v>
      </c>
      <c r="E30" s="6">
        <v>0</v>
      </c>
      <c r="F30" s="16">
        <f t="shared" si="0"/>
        <v>-814</v>
      </c>
    </row>
    <row r="31" spans="2:6" s="2" customFormat="1" ht="69" x14ac:dyDescent="0.25">
      <c r="B31" s="18" t="s">
        <v>41</v>
      </c>
      <c r="C31" s="17" t="s">
        <v>42</v>
      </c>
      <c r="D31" s="8">
        <f>SUM(D32:D33)</f>
        <v>17138.2</v>
      </c>
      <c r="E31" s="8">
        <f>SUM(E32:E33)</f>
        <v>27321.7</v>
      </c>
      <c r="F31" s="13">
        <f t="shared" si="0"/>
        <v>10183.5</v>
      </c>
    </row>
    <row r="32" spans="2:6" ht="55.2" x14ac:dyDescent="0.25">
      <c r="B32" s="14" t="s">
        <v>55</v>
      </c>
      <c r="C32" s="7" t="s">
        <v>56</v>
      </c>
      <c r="D32" s="6">
        <v>13351.9</v>
      </c>
      <c r="E32" s="6">
        <v>25512.2</v>
      </c>
      <c r="F32" s="16">
        <f t="shared" si="0"/>
        <v>12160.300000000001</v>
      </c>
    </row>
    <row r="33" spans="2:6" ht="69" x14ac:dyDescent="0.25">
      <c r="B33" s="14" t="s">
        <v>70</v>
      </c>
      <c r="C33" s="7" t="s">
        <v>43</v>
      </c>
      <c r="D33" s="6">
        <v>3786.3</v>
      </c>
      <c r="E33" s="6">
        <v>1809.5</v>
      </c>
      <c r="F33" s="16">
        <f t="shared" si="0"/>
        <v>-1976.8000000000002</v>
      </c>
    </row>
    <row r="34" spans="2:6" s="2" customFormat="1" ht="69" x14ac:dyDescent="0.25">
      <c r="B34" s="11" t="s">
        <v>74</v>
      </c>
      <c r="C34" s="17" t="s">
        <v>75</v>
      </c>
      <c r="D34" s="9">
        <f>SUM(D35:D36)</f>
        <v>149.19999999999999</v>
      </c>
      <c r="E34" s="9">
        <f>SUM(E35:E36)</f>
        <v>2581.8000000000002</v>
      </c>
      <c r="F34" s="13">
        <f t="shared" si="0"/>
        <v>2432.6000000000004</v>
      </c>
    </row>
    <row r="35" spans="2:6" ht="55.2" x14ac:dyDescent="0.25">
      <c r="B35" s="19" t="s">
        <v>76</v>
      </c>
      <c r="C35" s="20" t="s">
        <v>77</v>
      </c>
      <c r="D35" s="6">
        <v>108.8</v>
      </c>
      <c r="E35" s="6">
        <v>2369.5</v>
      </c>
      <c r="F35" s="16">
        <f t="shared" si="0"/>
        <v>2260.6999999999998</v>
      </c>
    </row>
    <row r="36" spans="2:6" ht="69" x14ac:dyDescent="0.25">
      <c r="B36" s="21" t="s">
        <v>78</v>
      </c>
      <c r="C36" s="20" t="s">
        <v>79</v>
      </c>
      <c r="D36" s="6">
        <v>40.4</v>
      </c>
      <c r="E36" s="6">
        <v>212.3</v>
      </c>
      <c r="F36" s="16">
        <f t="shared" si="0"/>
        <v>171.9</v>
      </c>
    </row>
    <row r="37" spans="2:6" s="2" customFormat="1" ht="55.2" x14ac:dyDescent="0.25">
      <c r="B37" s="11" t="s">
        <v>57</v>
      </c>
      <c r="C37" s="17" t="s">
        <v>58</v>
      </c>
      <c r="D37" s="8">
        <f>SUM(D38:D39)</f>
        <v>5169.5</v>
      </c>
      <c r="E37" s="8">
        <f>SUM(E38:E39)</f>
        <v>4366</v>
      </c>
      <c r="F37" s="13">
        <f t="shared" si="0"/>
        <v>-803.5</v>
      </c>
    </row>
    <row r="38" spans="2:6" ht="55.2" x14ac:dyDescent="0.25">
      <c r="B38" s="14" t="s">
        <v>59</v>
      </c>
      <c r="C38" s="7" t="s">
        <v>62</v>
      </c>
      <c r="D38" s="6">
        <v>2662.2</v>
      </c>
      <c r="E38" s="6">
        <v>1410.3</v>
      </c>
      <c r="F38" s="16">
        <f t="shared" si="0"/>
        <v>-1251.8999999999999</v>
      </c>
    </row>
    <row r="39" spans="2:6" ht="69" x14ac:dyDescent="0.25">
      <c r="B39" s="14" t="s">
        <v>60</v>
      </c>
      <c r="C39" s="7" t="s">
        <v>61</v>
      </c>
      <c r="D39" s="6">
        <v>2507.3000000000002</v>
      </c>
      <c r="E39" s="6">
        <v>2955.7</v>
      </c>
      <c r="F39" s="16">
        <f t="shared" si="0"/>
        <v>448.39999999999964</v>
      </c>
    </row>
    <row r="40" spans="2:6" s="2" customFormat="1" ht="55.2" x14ac:dyDescent="0.25">
      <c r="B40" s="11" t="s">
        <v>80</v>
      </c>
      <c r="C40" s="17" t="s">
        <v>81</v>
      </c>
      <c r="D40" s="9">
        <f>SUM(D41)</f>
        <v>1270.5</v>
      </c>
      <c r="E40" s="9">
        <f>SUM(E41)</f>
        <v>1650.9</v>
      </c>
      <c r="F40" s="13">
        <f t="shared" si="0"/>
        <v>380.40000000000009</v>
      </c>
    </row>
    <row r="41" spans="2:6" ht="55.2" x14ac:dyDescent="0.25">
      <c r="B41" s="14" t="s">
        <v>82</v>
      </c>
      <c r="C41" s="22" t="s">
        <v>83</v>
      </c>
      <c r="D41" s="6">
        <v>1270.5</v>
      </c>
      <c r="E41" s="6">
        <v>1650.9</v>
      </c>
      <c r="F41" s="16">
        <f t="shared" si="0"/>
        <v>380.40000000000009</v>
      </c>
    </row>
    <row r="42" spans="2:6" s="2" customFormat="1" ht="55.8" customHeight="1" x14ac:dyDescent="0.25">
      <c r="B42" s="11" t="s">
        <v>65</v>
      </c>
      <c r="C42" s="17" t="s">
        <v>63</v>
      </c>
      <c r="D42" s="8">
        <f t="shared" ref="D42:E42" si="2">SUM(D43:D44)</f>
        <v>0</v>
      </c>
      <c r="E42" s="8">
        <f t="shared" si="2"/>
        <v>63810.2</v>
      </c>
      <c r="F42" s="13">
        <f t="shared" si="0"/>
        <v>63810.2</v>
      </c>
    </row>
    <row r="43" spans="2:6" s="2" customFormat="1" ht="55.8" customHeight="1" x14ac:dyDescent="0.25">
      <c r="B43" s="21" t="s">
        <v>91</v>
      </c>
      <c r="C43" s="20" t="s">
        <v>92</v>
      </c>
      <c r="D43" s="8">
        <v>0</v>
      </c>
      <c r="E43" s="8">
        <v>2845.7</v>
      </c>
      <c r="F43" s="16">
        <f t="shared" si="0"/>
        <v>2845.7</v>
      </c>
    </row>
    <row r="44" spans="2:6" ht="69" x14ac:dyDescent="0.25">
      <c r="B44" s="14" t="s">
        <v>66</v>
      </c>
      <c r="C44" s="7" t="s">
        <v>64</v>
      </c>
      <c r="D44" s="6">
        <v>0</v>
      </c>
      <c r="E44" s="6">
        <v>60964.5</v>
      </c>
      <c r="F44" s="16">
        <f t="shared" si="0"/>
        <v>60964.5</v>
      </c>
    </row>
    <row r="45" spans="2:6" s="26" customFormat="1" ht="69" x14ac:dyDescent="0.25">
      <c r="B45" s="27" t="s">
        <v>84</v>
      </c>
      <c r="C45" s="28" t="s">
        <v>85</v>
      </c>
      <c r="D45" s="9">
        <f>SUM(D46:D48)</f>
        <v>1136.0999999999999</v>
      </c>
      <c r="E45" s="9">
        <f>SUM(E46:E48)</f>
        <v>19.8</v>
      </c>
      <c r="F45" s="13">
        <f t="shared" si="0"/>
        <v>-1116.3</v>
      </c>
    </row>
    <row r="46" spans="2:6" ht="41.4" x14ac:dyDescent="0.25">
      <c r="B46" s="23" t="s">
        <v>45</v>
      </c>
      <c r="C46" s="24" t="s">
        <v>86</v>
      </c>
      <c r="D46" s="6">
        <v>13.5</v>
      </c>
      <c r="E46" s="6">
        <v>10</v>
      </c>
      <c r="F46" s="16">
        <f t="shared" si="0"/>
        <v>-3.5</v>
      </c>
    </row>
    <row r="47" spans="2:6" ht="69" x14ac:dyDescent="0.25">
      <c r="B47" s="23" t="s">
        <v>19</v>
      </c>
      <c r="C47" s="24" t="s">
        <v>87</v>
      </c>
      <c r="D47" s="6">
        <v>9</v>
      </c>
      <c r="E47" s="6">
        <v>9.8000000000000007</v>
      </c>
      <c r="F47" s="16">
        <f t="shared" si="0"/>
        <v>0.80000000000000071</v>
      </c>
    </row>
    <row r="48" spans="2:6" ht="41.4" x14ac:dyDescent="0.25">
      <c r="B48" s="25" t="s">
        <v>46</v>
      </c>
      <c r="C48" s="24" t="s">
        <v>88</v>
      </c>
      <c r="D48" s="6">
        <v>1113.5999999999999</v>
      </c>
      <c r="E48" s="6">
        <v>0</v>
      </c>
      <c r="F48" s="16">
        <f t="shared" si="0"/>
        <v>-1113.5999999999999</v>
      </c>
    </row>
  </sheetData>
  <mergeCells count="1">
    <mergeCell ref="B2:F2"/>
  </mergeCells>
  <pageMargins left="0.70866141732283472" right="0.70866141732283472" top="0.74803149606299213" bottom="0.74803149606299213" header="0.31496062992125984" footer="0.31496062992125984"/>
  <pageSetup paperSize="9" scale="86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квартал</vt:lpstr>
      <vt:lpstr>'1 квартал'!Заголовки_для_печати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2023-04-19T08:43:19Z</dcterms:modified>
</cp:coreProperties>
</file>