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5124" yWindow="0" windowWidth="22260" windowHeight="12648"/>
  </bookViews>
  <sheets>
    <sheet name="9 мес. 2023 года" sheetId="1" r:id="rId1"/>
  </sheets>
  <definedNames>
    <definedName name="_xlnm.Print_Titles" localSheetId="0">'9 мес. 2023 года'!$4:$4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E17" i="1"/>
  <c r="D17" i="1"/>
  <c r="F17" i="1" s="1"/>
  <c r="F31" i="1" l="1"/>
  <c r="E30" i="1"/>
  <c r="D30" i="1"/>
  <c r="D37" i="1"/>
  <c r="D35" i="1"/>
  <c r="F30" i="1" l="1"/>
  <c r="E37" i="1"/>
  <c r="E32" i="1"/>
  <c r="E13" i="1"/>
  <c r="E35" i="1"/>
  <c r="F28" i="1" l="1"/>
  <c r="E27" i="1"/>
  <c r="D27" i="1"/>
  <c r="D32" i="1"/>
  <c r="D22" i="1"/>
  <c r="D13" i="1"/>
  <c r="D6" i="1"/>
  <c r="D5" i="1" l="1"/>
  <c r="E22" i="1"/>
  <c r="E6" i="1"/>
  <c r="F10" i="1"/>
  <c r="F6" i="1" l="1"/>
  <c r="F7" i="1"/>
  <c r="F8" i="1" l="1"/>
  <c r="F9" i="1"/>
  <c r="F11" i="1"/>
  <c r="F12" i="1"/>
  <c r="F14" i="1"/>
  <c r="F15" i="1"/>
  <c r="F16" i="1"/>
  <c r="F18" i="1"/>
  <c r="F19" i="1"/>
  <c r="F20" i="1"/>
  <c r="F23" i="1"/>
  <c r="F24" i="1"/>
  <c r="F25" i="1"/>
  <c r="F26" i="1"/>
  <c r="F29" i="1"/>
  <c r="F33" i="1"/>
  <c r="F34" i="1"/>
  <c r="F36" i="1"/>
  <c r="F38" i="1"/>
  <c r="F39" i="1"/>
  <c r="F27" i="1" l="1"/>
  <c r="F13" i="1"/>
  <c r="F22" i="1"/>
  <c r="F32" i="1" l="1"/>
  <c r="E5" i="1"/>
  <c r="F5" i="1" s="1"/>
  <c r="F37" i="1"/>
  <c r="F35" i="1"/>
</calcChain>
</file>

<file path=xl/sharedStrings.xml><?xml version="1.0" encoding="utf-8"?>
<sst xmlns="http://schemas.openxmlformats.org/spreadsheetml/2006/main" count="92" uniqueCount="54">
  <si>
    <t>тыс. рублей</t>
  </si>
  <si>
    <t>Наименование</t>
  </si>
  <si>
    <t>Раздел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</si>
  <si>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</si>
  <si>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</si>
  <si>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</si>
  <si>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</si>
  <si>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</si>
  <si>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</si>
  <si>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</si>
  <si>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</si>
  <si>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</si>
  <si>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</si>
  <si>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</si>
  <si>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Дорожное хозяйство (дорожные фонды)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</si>
  <si>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</si>
  <si>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</si>
  <si>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</si>
  <si>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</si>
  <si>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</si>
  <si>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</si>
  <si>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</si>
  <si>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</si>
  <si>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</si>
  <si>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</si>
  <si>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</si>
  <si>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</si>
  <si>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</si>
  <si>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</si>
  <si>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</si>
  <si>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01</t>
  </si>
  <si>
    <t>03</t>
  </si>
  <si>
    <t>04</t>
  </si>
  <si>
    <t>05</t>
  </si>
  <si>
    <t>07</t>
  </si>
  <si>
    <t>02</t>
  </si>
  <si>
    <t>06</t>
  </si>
  <si>
    <t>09</t>
  </si>
  <si>
    <t>08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</si>
  <si>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</si>
  <si>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</si>
  <si>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</si>
  <si>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Сельское хозяйство и рыболовство</t>
  </si>
  <si>
    <t>Под-раздел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</si>
  <si>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</si>
  <si>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Судебная система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</si>
  <si>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</si>
  <si>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</si>
  <si>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</si>
  <si>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Другие вопросы в области национальной экономики</t>
  </si>
  <si>
    <t>12</t>
  </si>
  <si>
    <t>Аналитические данные о расходах районного бюджета по разделам и подразделам классификации расходов бюджетов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девять месяцев 2023 года в сравнении с соответствующим периодом прошлого года</t>
  </si>
  <si>
    <t>Фактически исполнено за девять месяцев 2022 года</t>
  </si>
  <si>
    <t>Фактически исполнено за девять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</si>
</sst>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\ _₽_-;\-* #,##0.0\ _₽_-;_-* &quot;-&quot;?\ _₽_-;_-@_-"/>
    <numFmt numFmtId="166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4E160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/>
    <xf numFmtId="166" fontId="1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/>
    <xf numFmtId="165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/>
    <xf numFmtId="165" fontId="4" fillId="0" borderId="1" xfId="0" applyNumberFormat="1" applyFont="1" applyFill="1" applyBorder="1" applyAlignment="1"/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9"/>
  <sheetViews>
    <sheetView tabSelected="1" topLeftCell="A2" zoomScaleNormal="100" workbookViewId="0">
      <selection activeCell="E5" sqref="E5"/>
    </sheetView>
  </sheetViews>
  <sheetFormatPr defaultColWidth="8.88671875" defaultRowHeight="13.8" x14ac:dyDescent="0.25"/>
  <cols>
    <col min="1" max="1" width="51" style="2" customWidth="1"/>
    <col min="2" max="3" width="8.6640625" style="2" customWidth="1"/>
    <col min="4" max="6" width="15.88671875" style="2" customWidth="1"/>
    <col min="7" max="16384" width="8.88671875" style="2"/>
  </cols>
  <sheetData>
    <row r="2" spans="1:6" ht="51.75" customHeight="1" x14ac:dyDescent="0.25">
      <c r="A2" s="24" t="s">
        <v>51</v>
      </c>
      <c r="B2" s="24"/>
      <c r="C2" s="24"/>
      <c r="D2" s="24"/>
      <c r="E2" s="24"/>
      <c r="F2" s="24"/>
    </row>
    <row r="3" spans="1:6" x14ac:dyDescent="0.25">
      <c r="A3" s="1"/>
      <c r="D3" s="1"/>
      <c r="E3" s="1"/>
      <c r="F3" s="4" t="s">
        <v>0</v>
      </c>
    </row>
    <row r="4" spans="1:6" ht="92.4" customHeight="1" x14ac:dyDescent="0.25">
      <c r="A4" s="6" t="s">
        <v>1</v>
      </c>
      <c r="B4" s="6" t="s">
        <v>2</v>
      </c>
      <c r="C4" s="6" t="s">
        <v>43</v>
      </c>
      <c r="D4" s="6" t="s">
        <v>52</v>
      </c>
      <c r="E4" s="6" t="s">
        <v>53</v>
      </c>
      <c r="F4" s="3" t="s">
        <v>44</v>
      </c>
    </row>
    <row r="5" spans="1:6" s="5" customFormat="1" x14ac:dyDescent="0.25">
      <c r="A5" s="7" t="s">
        <v>3</v>
      </c>
      <c r="B5" s="7"/>
      <c r="C5" s="8"/>
      <c r="D5" s="9">
        <f>D6+D13+D17+D22+D27+D32+D35+D37+D30</f>
        <v>761236.40000000014</v>
      </c>
      <c r="E5" s="9">
        <f>E6+E13+E17+E22+E27+E32+E35+E37</f>
        <v>928069.8</v>
      </c>
      <c r="F5" s="16">
        <f>E5-D5</f>
        <v>166833.39999999991</v>
      </c>
    </row>
    <row r="6" spans="1:6" s="5" customFormat="1" x14ac:dyDescent="0.25">
      <c r="A6" s="7" t="s">
        <v>4</v>
      </c>
      <c r="B6" s="10" t="s">
        <v>30</v>
      </c>
      <c r="C6" s="11"/>
      <c r="D6" s="9">
        <f>SUM(D7:D12)</f>
        <v>143061.29999999999</v>
      </c>
      <c r="E6" s="9">
        <f>SUM(E7:E12)</f>
        <v>145278.9</v>
      </c>
      <c r="F6" s="16">
        <f>E6-D6</f>
        <v>2217.6000000000058</v>
      </c>
    </row>
    <row r="7" spans="1:6" ht="41.4" x14ac:dyDescent="0.25">
      <c r="A7" s="12" t="s">
        <v>5</v>
      </c>
      <c r="B7" s="13" t="s">
        <v>30</v>
      </c>
      <c r="C7" s="13" t="s">
        <v>35</v>
      </c>
      <c r="D7" s="14">
        <v>3506.3</v>
      </c>
      <c r="E7" s="14">
        <v>3742.2</v>
      </c>
      <c r="F7" s="17">
        <f>E7-D7</f>
        <v>235.89999999999964</v>
      </c>
    </row>
    <row r="8" spans="1:6" ht="45" customHeight="1" x14ac:dyDescent="0.25">
      <c r="A8" s="12" t="s">
        <v>6</v>
      </c>
      <c r="B8" s="13" t="s">
        <v>30</v>
      </c>
      <c r="C8" s="13" t="s">
        <v>31</v>
      </c>
      <c r="D8" s="14">
        <v>16503.2</v>
      </c>
      <c r="E8" s="14">
        <v>16108.3</v>
      </c>
      <c r="F8" s="17">
        <f t="shared" ref="F8:F39" si="0">E8-D8</f>
        <v>-394.90000000000146</v>
      </c>
    </row>
    <row r="9" spans="1:6" ht="55.2" x14ac:dyDescent="0.25">
      <c r="A9" s="12" t="s">
        <v>7</v>
      </c>
      <c r="B9" s="13" t="s">
        <v>30</v>
      </c>
      <c r="C9" s="13" t="s">
        <v>32</v>
      </c>
      <c r="D9" s="14">
        <v>54809.4</v>
      </c>
      <c r="E9" s="14">
        <v>56609.7</v>
      </c>
      <c r="F9" s="17">
        <f t="shared" si="0"/>
        <v>1800.2999999999956</v>
      </c>
    </row>
    <row r="10" spans="1:6" x14ac:dyDescent="0.25">
      <c r="A10" s="12" t="s">
        <v>45</v>
      </c>
      <c r="B10" s="13" t="s">
        <v>30</v>
      </c>
      <c r="C10" s="13" t="s">
        <v>33</v>
      </c>
      <c r="D10" s="14">
        <v>11</v>
      </c>
      <c r="E10" s="14"/>
      <c r="F10" s="17">
        <f t="shared" si="0"/>
        <v>-11</v>
      </c>
    </row>
    <row r="11" spans="1:6" ht="41.4" x14ac:dyDescent="0.25">
      <c r="A11" s="12" t="s">
        <v>8</v>
      </c>
      <c r="B11" s="13" t="s">
        <v>30</v>
      </c>
      <c r="C11" s="13" t="s">
        <v>36</v>
      </c>
      <c r="D11" s="14">
        <v>39603.300000000003</v>
      </c>
      <c r="E11" s="14">
        <v>42310</v>
      </c>
      <c r="F11" s="17">
        <f t="shared" si="0"/>
        <v>2706.6999999999971</v>
      </c>
    </row>
    <row r="12" spans="1:6" x14ac:dyDescent="0.25">
      <c r="A12" s="12" t="s">
        <v>9</v>
      </c>
      <c r="B12" s="13" t="s">
        <v>30</v>
      </c>
      <c r="C12" s="13">
        <v>13</v>
      </c>
      <c r="D12" s="14">
        <v>28628.100000000002</v>
      </c>
      <c r="E12" s="14">
        <v>26508.7</v>
      </c>
      <c r="F12" s="17">
        <f t="shared" si="0"/>
        <v>-2119.4000000000015</v>
      </c>
    </row>
    <row r="13" spans="1:6" s="5" customFormat="1" ht="27.6" x14ac:dyDescent="0.25">
      <c r="A13" s="7" t="s">
        <v>10</v>
      </c>
      <c r="B13" s="10" t="s">
        <v>31</v>
      </c>
      <c r="C13" s="11"/>
      <c r="D13" s="9">
        <f>SUM(D14:D16)</f>
        <v>24416.1</v>
      </c>
      <c r="E13" s="9">
        <f>SUM(E14:E16)</f>
        <v>24294.200000000004</v>
      </c>
      <c r="F13" s="16">
        <f t="shared" si="0"/>
        <v>-121.89999999999418</v>
      </c>
    </row>
    <row r="14" spans="1:6" x14ac:dyDescent="0.25">
      <c r="A14" s="15" t="s">
        <v>41</v>
      </c>
      <c r="B14" s="13" t="s">
        <v>31</v>
      </c>
      <c r="C14" s="13" t="s">
        <v>37</v>
      </c>
      <c r="D14" s="14">
        <v>12122.8</v>
      </c>
      <c r="E14" s="14">
        <v>17254.900000000001</v>
      </c>
      <c r="F14" s="17">
        <f t="shared" si="0"/>
        <v>5132.1000000000022</v>
      </c>
    </row>
    <row r="15" spans="1:6" ht="41.4" x14ac:dyDescent="0.25">
      <c r="A15" s="15" t="s">
        <v>40</v>
      </c>
      <c r="B15" s="13" t="s">
        <v>31</v>
      </c>
      <c r="C15" s="13" t="s">
        <v>39</v>
      </c>
      <c r="D15" s="14">
        <v>8972.5999999999985</v>
      </c>
      <c r="E15" s="14">
        <v>4005.4</v>
      </c>
      <c r="F15" s="17">
        <f t="shared" si="0"/>
        <v>-4967.1999999999989</v>
      </c>
    </row>
    <row r="16" spans="1:6" ht="27.6" x14ac:dyDescent="0.25">
      <c r="A16" s="12" t="s">
        <v>11</v>
      </c>
      <c r="B16" s="13" t="s">
        <v>31</v>
      </c>
      <c r="C16" s="13">
        <v>14</v>
      </c>
      <c r="D16" s="14">
        <v>3320.7</v>
      </c>
      <c r="E16" s="14">
        <v>3033.9</v>
      </c>
      <c r="F16" s="17">
        <f t="shared" si="0"/>
        <v>-286.79999999999973</v>
      </c>
    </row>
    <row r="17" spans="1:6" s="5" customFormat="1" x14ac:dyDescent="0.25">
      <c r="A17" s="7" t="s">
        <v>12</v>
      </c>
      <c r="B17" s="10" t="s">
        <v>32</v>
      </c>
      <c r="C17" s="11"/>
      <c r="D17" s="9">
        <f>SUM(D18:D21)</f>
        <v>41492.300000000003</v>
      </c>
      <c r="E17" s="9">
        <f>SUM(E18:E21)</f>
        <v>105603.3</v>
      </c>
      <c r="F17" s="16">
        <f>E17-D17</f>
        <v>64111</v>
      </c>
    </row>
    <row r="18" spans="1:6" x14ac:dyDescent="0.25">
      <c r="A18" s="15" t="s">
        <v>42</v>
      </c>
      <c r="B18" s="13" t="s">
        <v>32</v>
      </c>
      <c r="C18" s="13" t="s">
        <v>33</v>
      </c>
      <c r="D18" s="14">
        <v>25208</v>
      </c>
      <c r="E18" s="14">
        <v>81408.100000000006</v>
      </c>
      <c r="F18" s="17">
        <f t="shared" si="0"/>
        <v>56200.100000000006</v>
      </c>
    </row>
    <row r="19" spans="1:6" x14ac:dyDescent="0.25">
      <c r="A19" s="12" t="s">
        <v>13</v>
      </c>
      <c r="B19" s="13" t="s">
        <v>32</v>
      </c>
      <c r="C19" s="13" t="s">
        <v>38</v>
      </c>
      <c r="D19" s="14">
        <v>7511.2999999999993</v>
      </c>
      <c r="E19" s="14">
        <v>11203</v>
      </c>
      <c r="F19" s="17">
        <f t="shared" si="0"/>
        <v>3691.7000000000007</v>
      </c>
    </row>
    <row r="20" spans="1:6" x14ac:dyDescent="0.25">
      <c r="A20" s="12" t="s">
        <v>14</v>
      </c>
      <c r="B20" s="13" t="s">
        <v>32</v>
      </c>
      <c r="C20" s="13" t="s">
        <v>37</v>
      </c>
      <c r="D20" s="14">
        <v>8688</v>
      </c>
      <c r="E20" s="14">
        <v>12992.2</v>
      </c>
      <c r="F20" s="17">
        <f t="shared" si="0"/>
        <v>4304.2000000000007</v>
      </c>
    </row>
    <row r="21" spans="1:6" x14ac:dyDescent="0.25">
      <c r="A21" s="12" t="s">
        <v>49</v>
      </c>
      <c r="B21" s="13" t="s">
        <v>32</v>
      </c>
      <c r="C21" s="13" t="s">
        <v>50</v>
      </c>
      <c r="D21" s="14">
        <v>85</v>
      </c>
      <c r="E21" s="14"/>
      <c r="F21" s="17">
        <f t="shared" si="0"/>
        <v>-85</v>
      </c>
    </row>
    <row r="22" spans="1:6" s="5" customFormat="1" x14ac:dyDescent="0.25">
      <c r="A22" s="7" t="s">
        <v>15</v>
      </c>
      <c r="B22" s="10" t="s">
        <v>33</v>
      </c>
      <c r="C22" s="11"/>
      <c r="D22" s="9">
        <f>SUM(D23:D26)</f>
        <v>319809.59999999998</v>
      </c>
      <c r="E22" s="9">
        <f>SUM(E23:E26)</f>
        <v>392213.7</v>
      </c>
      <c r="F22" s="16">
        <f t="shared" si="0"/>
        <v>72404.100000000035</v>
      </c>
    </row>
    <row r="23" spans="1:6" x14ac:dyDescent="0.25">
      <c r="A23" s="12" t="s">
        <v>16</v>
      </c>
      <c r="B23" s="13" t="s">
        <v>33</v>
      </c>
      <c r="C23" s="13" t="s">
        <v>30</v>
      </c>
      <c r="D23" s="14">
        <v>38354.300000000003</v>
      </c>
      <c r="E23" s="14">
        <v>20037.3</v>
      </c>
      <c r="F23" s="17">
        <f t="shared" si="0"/>
        <v>-18317.000000000004</v>
      </c>
    </row>
    <row r="24" spans="1:6" x14ac:dyDescent="0.25">
      <c r="A24" s="12" t="s">
        <v>17</v>
      </c>
      <c r="B24" s="13" t="s">
        <v>33</v>
      </c>
      <c r="C24" s="13" t="s">
        <v>35</v>
      </c>
      <c r="D24" s="14">
        <v>155825.4</v>
      </c>
      <c r="E24" s="14">
        <v>235071.5</v>
      </c>
      <c r="F24" s="17">
        <f t="shared" si="0"/>
        <v>79246.100000000006</v>
      </c>
    </row>
    <row r="25" spans="1:6" x14ac:dyDescent="0.25">
      <c r="A25" s="12" t="s">
        <v>18</v>
      </c>
      <c r="B25" s="13" t="s">
        <v>33</v>
      </c>
      <c r="C25" s="13" t="s">
        <v>31</v>
      </c>
      <c r="D25" s="14">
        <v>56773.4</v>
      </c>
      <c r="E25" s="14">
        <v>65779.199999999997</v>
      </c>
      <c r="F25" s="17">
        <f t="shared" si="0"/>
        <v>9005.7999999999956</v>
      </c>
    </row>
    <row r="26" spans="1:6" ht="27.6" x14ac:dyDescent="0.25">
      <c r="A26" s="12" t="s">
        <v>19</v>
      </c>
      <c r="B26" s="13" t="s">
        <v>33</v>
      </c>
      <c r="C26" s="13" t="s">
        <v>33</v>
      </c>
      <c r="D26" s="14">
        <v>68856.5</v>
      </c>
      <c r="E26" s="14">
        <v>71325.7</v>
      </c>
      <c r="F26" s="17">
        <f t="shared" si="0"/>
        <v>2469.1999999999971</v>
      </c>
    </row>
    <row r="27" spans="1:6" s="5" customFormat="1" x14ac:dyDescent="0.25">
      <c r="A27" s="7" t="s">
        <v>20</v>
      </c>
      <c r="B27" s="10" t="s">
        <v>34</v>
      </c>
      <c r="C27" s="11"/>
      <c r="D27" s="9">
        <f>SUM(D28:D29)</f>
        <v>2297.3999999999996</v>
      </c>
      <c r="E27" s="9">
        <f>SUM(E28:E29)</f>
        <v>2876.1000000000004</v>
      </c>
      <c r="F27" s="16">
        <f t="shared" si="0"/>
        <v>578.70000000000073</v>
      </c>
    </row>
    <row r="28" spans="1:6" s="5" customFormat="1" ht="27.6" x14ac:dyDescent="0.25">
      <c r="A28" s="18" t="s">
        <v>46</v>
      </c>
      <c r="B28" s="19" t="s">
        <v>34</v>
      </c>
      <c r="C28" s="20" t="s">
        <v>33</v>
      </c>
      <c r="D28" s="9"/>
      <c r="E28" s="14">
        <v>487.3</v>
      </c>
      <c r="F28" s="17">
        <f t="shared" si="0"/>
        <v>487.3</v>
      </c>
    </row>
    <row r="29" spans="1:6" x14ac:dyDescent="0.25">
      <c r="A29" s="12" t="s">
        <v>21</v>
      </c>
      <c r="B29" s="13" t="s">
        <v>34</v>
      </c>
      <c r="C29" s="13" t="s">
        <v>37</v>
      </c>
      <c r="D29" s="14">
        <v>2297.3999999999996</v>
      </c>
      <c r="E29" s="14">
        <v>2388.8000000000002</v>
      </c>
      <c r="F29" s="17">
        <f t="shared" si="0"/>
        <v>91.400000000000546</v>
      </c>
    </row>
    <row r="30" spans="1:6" x14ac:dyDescent="0.25">
      <c r="A30" s="22" t="s">
        <v>47</v>
      </c>
      <c r="B30" s="23" t="s">
        <v>38</v>
      </c>
      <c r="C30" s="23"/>
      <c r="D30" s="21">
        <f>D31</f>
        <v>3610</v>
      </c>
      <c r="E30" s="21">
        <f>E31</f>
        <v>0</v>
      </c>
      <c r="F30" s="16">
        <f>E30-D30</f>
        <v>-3610</v>
      </c>
    </row>
    <row r="31" spans="1:6" x14ac:dyDescent="0.25">
      <c r="A31" s="15" t="s">
        <v>48</v>
      </c>
      <c r="B31" s="20" t="s">
        <v>38</v>
      </c>
      <c r="C31" s="20" t="s">
        <v>30</v>
      </c>
      <c r="D31" s="14">
        <v>3610</v>
      </c>
      <c r="E31" s="14"/>
      <c r="F31" s="17">
        <f t="shared" si="0"/>
        <v>-3610</v>
      </c>
    </row>
    <row r="32" spans="1:6" s="5" customFormat="1" x14ac:dyDescent="0.25">
      <c r="A32" s="7" t="s">
        <v>22</v>
      </c>
      <c r="B32" s="10">
        <v>10</v>
      </c>
      <c r="C32" s="11"/>
      <c r="D32" s="9">
        <f>D33+D34</f>
        <v>12125.900000000001</v>
      </c>
      <c r="E32" s="9">
        <f>E33+E34</f>
        <v>20046.900000000001</v>
      </c>
      <c r="F32" s="16">
        <f t="shared" si="0"/>
        <v>7921</v>
      </c>
    </row>
    <row r="33" spans="1:6" x14ac:dyDescent="0.25">
      <c r="A33" s="12" t="s">
        <v>23</v>
      </c>
      <c r="B33" s="13">
        <v>10</v>
      </c>
      <c r="C33" s="13" t="s">
        <v>30</v>
      </c>
      <c r="D33" s="14">
        <v>9972.4000000000015</v>
      </c>
      <c r="E33" s="14">
        <v>9842</v>
      </c>
      <c r="F33" s="17">
        <f t="shared" si="0"/>
        <v>-130.40000000000146</v>
      </c>
    </row>
    <row r="34" spans="1:6" x14ac:dyDescent="0.25">
      <c r="A34" s="12" t="s">
        <v>24</v>
      </c>
      <c r="B34" s="13">
        <v>10</v>
      </c>
      <c r="C34" s="13" t="s">
        <v>31</v>
      </c>
      <c r="D34" s="14">
        <v>2153.5</v>
      </c>
      <c r="E34" s="14">
        <v>10204.9</v>
      </c>
      <c r="F34" s="17">
        <f t="shared" si="0"/>
        <v>8051.4</v>
      </c>
    </row>
    <row r="35" spans="1:6" s="5" customFormat="1" x14ac:dyDescent="0.25">
      <c r="A35" s="7" t="s">
        <v>25</v>
      </c>
      <c r="B35" s="10">
        <v>12</v>
      </c>
      <c r="C35" s="11"/>
      <c r="D35" s="21">
        <f t="shared" ref="D35" si="1">D36</f>
        <v>1743.9</v>
      </c>
      <c r="E35" s="21">
        <f t="shared" ref="E35" si="2">E36</f>
        <v>2005.2</v>
      </c>
      <c r="F35" s="16">
        <f t="shared" si="0"/>
        <v>261.29999999999995</v>
      </c>
    </row>
    <row r="36" spans="1:6" x14ac:dyDescent="0.25">
      <c r="A36" s="12" t="s">
        <v>26</v>
      </c>
      <c r="B36" s="13">
        <v>12</v>
      </c>
      <c r="C36" s="13" t="s">
        <v>35</v>
      </c>
      <c r="D36" s="14">
        <v>1743.9</v>
      </c>
      <c r="E36" s="14">
        <v>2005.2</v>
      </c>
      <c r="F36" s="17">
        <f t="shared" si="0"/>
        <v>261.29999999999995</v>
      </c>
    </row>
    <row r="37" spans="1:6" s="5" customFormat="1" ht="41.4" x14ac:dyDescent="0.25">
      <c r="A37" s="7" t="s">
        <v>27</v>
      </c>
      <c r="B37" s="10">
        <v>14</v>
      </c>
      <c r="C37" s="11"/>
      <c r="D37" s="21">
        <f t="shared" ref="D37" si="3">SUM(D38:D39)</f>
        <v>212679.9</v>
      </c>
      <c r="E37" s="21">
        <f>SUM(E38:E39)</f>
        <v>235751.5</v>
      </c>
      <c r="F37" s="16">
        <f t="shared" si="0"/>
        <v>23071.600000000006</v>
      </c>
    </row>
    <row r="38" spans="1:6" ht="41.4" x14ac:dyDescent="0.25">
      <c r="A38" s="12" t="s">
        <v>28</v>
      </c>
      <c r="B38" s="13">
        <v>14</v>
      </c>
      <c r="C38" s="13" t="s">
        <v>30</v>
      </c>
      <c r="D38" s="14">
        <v>46353.9</v>
      </c>
      <c r="E38" s="14">
        <v>44588.800000000003</v>
      </c>
      <c r="F38" s="17">
        <f t="shared" si="0"/>
        <v>-1765.0999999999985</v>
      </c>
    </row>
    <row r="39" spans="1:6" ht="15.75" customHeight="1" x14ac:dyDescent="0.25">
      <c r="A39" s="12" t="s">
        <v>29</v>
      </c>
      <c r="B39" s="13">
        <v>14</v>
      </c>
      <c r="C39" s="13" t="s">
        <v>31</v>
      </c>
      <c r="D39" s="14">
        <v>166326</v>
      </c>
      <c r="E39" s="14">
        <v>191162.7</v>
      </c>
      <c r="F39" s="17">
        <f t="shared" si="0"/>
        <v>24836.700000000012</v>
      </c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мес. 2023 года</vt:lpstr>
      <vt:lpstr>'9 мес. 2023 года'!Заголовки_для_печати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2023-11-02T10:46:17Z</dcterms:modified>
</cp:coreProperties>
</file>