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10" i="1"/>
  <c r="D10" i="1"/>
  <c r="E53" i="1"/>
  <c r="D53" i="1"/>
  <c r="E48" i="1"/>
  <c r="D48" i="1"/>
  <c r="D5" i="1" s="1"/>
  <c r="F52" i="1"/>
  <c r="F54" i="1"/>
  <c r="F55" i="1"/>
  <c r="F56" i="1"/>
  <c r="F28" i="1"/>
  <c r="F27" i="1"/>
  <c r="F26" i="1"/>
  <c r="F25" i="1"/>
  <c r="F24" i="1"/>
  <c r="F23" i="1"/>
  <c r="E22" i="1"/>
  <c r="D22" i="1"/>
  <c r="F22" i="1" s="1"/>
  <c r="F53" i="1" l="1"/>
  <c r="E45" i="1" l="1"/>
  <c r="F46" i="1" l="1"/>
  <c r="D45" i="1"/>
  <c r="F7" i="1"/>
  <c r="F8" i="1"/>
  <c r="F9" i="1"/>
  <c r="F12" i="1"/>
  <c r="F13" i="1"/>
  <c r="F14" i="1"/>
  <c r="F15" i="1"/>
  <c r="F17" i="1"/>
  <c r="F19" i="1"/>
  <c r="F21" i="1"/>
  <c r="F30" i="1"/>
  <c r="F31" i="1"/>
  <c r="F33" i="1"/>
  <c r="F35" i="1"/>
  <c r="F36" i="1"/>
  <c r="F38" i="1"/>
  <c r="F39" i="1"/>
  <c r="F41" i="1"/>
  <c r="F42" i="1"/>
  <c r="F44" i="1"/>
  <c r="F47" i="1"/>
  <c r="F49" i="1"/>
  <c r="F50" i="1"/>
  <c r="F51" i="1"/>
  <c r="D43" i="1"/>
  <c r="D40" i="1"/>
  <c r="D37" i="1"/>
  <c r="D34" i="1"/>
  <c r="D32" i="1"/>
  <c r="D29" i="1"/>
  <c r="D20" i="1"/>
  <c r="D18" i="1"/>
  <c r="D16" i="1"/>
  <c r="D11" i="1"/>
  <c r="D6" i="1"/>
  <c r="F45" i="1" l="1"/>
  <c r="F48" i="1"/>
  <c r="E43" i="1"/>
  <c r="F43" i="1" s="1"/>
  <c r="E37" i="1"/>
  <c r="F37" i="1" s="1"/>
  <c r="E20" i="1"/>
  <c r="F20" i="1" s="1"/>
  <c r="E32" i="1" l="1"/>
  <c r="F32" i="1" s="1"/>
  <c r="E11" i="1" l="1"/>
  <c r="F11" i="1" s="1"/>
  <c r="E40" i="1" l="1"/>
  <c r="F40" i="1" s="1"/>
  <c r="E34" i="1"/>
  <c r="F34" i="1" s="1"/>
  <c r="E29" i="1"/>
  <c r="F29" i="1" s="1"/>
  <c r="E18" i="1"/>
  <c r="F18" i="1" s="1"/>
  <c r="E16" i="1"/>
  <c r="E6" i="1"/>
  <c r="F6" i="1" l="1"/>
  <c r="F10" i="1"/>
  <c r="F16" i="1"/>
  <c r="F5" i="1" l="1"/>
</calcChain>
</file>

<file path=xl/sharedStrings.xml><?xml version="1.0" encoding="utf-8"?>
<sst xmlns="http://schemas.openxmlformats.org/spreadsheetml/2006/main" count="110" uniqueCount="101">
  <si>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</si>
  <si>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</si>
  <si>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</si>
  <si>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</si>
  <si>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</si>
  <si>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</si>
  <si>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</si>
  <si>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</si>
  <si>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</si>
  <si>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</si>
  <si>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</si>
  <si>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</si>
  <si>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</si>
  <si>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</si>
  <si>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</si>
  <si>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</si>
  <si>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</si>
  <si>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</si>
  <si>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</si>
  <si>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</si>
  <si>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</si>
  <si>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</si>
  <si>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</si>
  <si>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</si>
  <si>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</si>
  <si>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</si>
  <si>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</si>
  <si>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</si>
  <si>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</si>
  <si>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</si>
  <si>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</si>
  <si>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</si>
  <si>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</si>
  <si>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</si>
  <si>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</si>
  <si>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</si>
  <si>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</si>
  <si>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</si>
  <si>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</si>
  <si>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</si>
  <si>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</si>
  <si>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</si>
  <si>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</si>
  <si>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</si>
  <si>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</si>
  <si>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</si>
  <si>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</si>
  <si>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</si>
  <si>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</si>
  <si>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</si>
  <si>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</si>
  <si>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</si>
  <si>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</si>
  <si>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</si>
  <si>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</si>
  <si>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</si>
  <si>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</si>
  <si>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</si>
  <si>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</si>
  <si>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</si>
  <si>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</si>
  <si>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</si>
  <si>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</si>
  <si>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</si>
  <si>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</si>
  <si>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</si>
  <si>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</si>
  <si>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</si>
  <si>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</si>
  <si>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</si>
  <si>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</si>
  <si>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</si>
  <si>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</si>
  <si>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</si>
  <si>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</si>
  <si>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</si>
  <si>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</si>
  <si>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Фактически исполнено за первый квартал 2023 года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</si>
  <si>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</si>
  <si>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</si>
  <si>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Фактически исполнено за первый квартал 2024 года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</si>
  <si>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</si>
  <si>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31.0.00.80020</t>
  </si>
  <si>
    <t>31.0.00.81010</t>
  </si>
  <si>
    <t>31.0.00.81050</t>
  </si>
  <si>
    <t>31.0.00.84010</t>
  </si>
  <si>
    <t>31.0.00.84020</t>
  </si>
  <si>
    <t>31.0.00.84050</t>
  </si>
  <si>
    <t>Проведение кадастровых работ по формированию земельных участков</t>
  </si>
  <si>
    <t>42.0.00.83020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</si>
  <si>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</si>
  <si>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</si>
  <si>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</si>
  <si>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</si>
  <si>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</si>
  <si>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</si>
  <si>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</si>
  <si>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</si>
  <si>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</si>
  <si>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</si>
  <si>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Аналитические данные о расходах районного бюджета в разрезе муниципальных программ 
за первый квартал 2024 года 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</si>
</sst>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6" fillId="0" borderId="0"/>
  </cellStyleXfs>
  <cellXfs count="41">
    <xf numFmtId="0" fontId="0" fillId="0" borderId="0" xfId="0"/>
    <xf numFmtId="0" fontId="3" fillId="0" borderId="0" xfId="0" applyFont="1"/>
    <xf numFmtId="0" fontId="1" fillId="0" borderId="0" xfId="0" applyFont="1"/>
    <xf numFmtId="166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 applyProtection="1">
      <alignment horizontal="right"/>
      <protection locked="0"/>
    </xf>
    <xf numFmtId="165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quotePrefix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49" fontId="4" fillId="0" borderId="1" xfId="2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6"/>
  <sheetViews>
    <sheetView tabSelected="1" topLeftCell="B1" zoomScaleNormal="100" workbookViewId="0">
      <selection activeCell="B3" sqref="B3"/>
    </sheetView>
  </sheetViews>
  <sheetFormatPr defaultColWidth="8.85546875" defaultRowHeight="15" x14ac:dyDescent="0.25"/>
  <cols>
    <col min="1" max="1" width="9.140625" style="1" hidden="1" customWidth="1"/>
    <col min="2" max="2" width="43.42578125" style="1" customWidth="1"/>
    <col min="3" max="3" width="15.140625" style="1" customWidth="1"/>
    <col min="4" max="6" width="15.85546875" style="1" customWidth="1"/>
    <col min="7" max="16384" width="8.85546875" style="1"/>
  </cols>
  <sheetData>
    <row r="2" spans="2:6" ht="30" customHeight="1" x14ac:dyDescent="0.25">
      <c r="B2" s="40" t="s">
        <v>100</v>
      </c>
      <c r="C2" s="40"/>
      <c r="D2" s="40"/>
      <c r="E2" s="40"/>
      <c r="F2" s="40"/>
    </row>
    <row r="3" spans="2:6" ht="15.75" customHeight="1" x14ac:dyDescent="0.25">
      <c r="F3" s="4" t="s">
        <v>59</v>
      </c>
    </row>
    <row r="4" spans="2:6" ht="91.9" customHeight="1" x14ac:dyDescent="0.25">
      <c r="B4" s="10" t="s">
        <v>0</v>
      </c>
      <c r="C4" s="10" t="s">
        <v>1</v>
      </c>
      <c r="D4" s="10" t="s">
        <v>77</v>
      </c>
      <c r="E4" s="10" t="s">
        <v>80</v>
      </c>
      <c r="F4" s="3" t="s">
        <v>58</v>
      </c>
    </row>
    <row r="5" spans="2:6" s="26" customFormat="1" ht="14.25" x14ac:dyDescent="0.2">
      <c r="B5" s="11" t="s">
        <v>2</v>
      </c>
      <c r="C5" s="29"/>
      <c r="D5" s="9">
        <f>D6+D10+D29+D32+D34+D37+D40+D43+D45+D48+D22+D53</f>
        <v>269454.59999999998</v>
      </c>
      <c r="E5" s="9">
        <f>E6+E10+E29+E32+E34+E37+E40+E43+E45+E48+E22+E53</f>
        <v>237156.9</v>
      </c>
      <c r="F5" s="13">
        <f t="shared" ref="F5:F51" si="0">E5-D5</f>
        <v>-32297.699999999983</v>
      </c>
    </row>
    <row r="6" spans="2:6" s="2" customFormat="1" ht="42.75" x14ac:dyDescent="0.2">
      <c r="B6" s="11" t="s">
        <v>61</v>
      </c>
      <c r="C6" s="12" t="s">
        <v>3</v>
      </c>
      <c r="D6" s="8">
        <f>SUM(D7:D9)</f>
        <v>62351.9</v>
      </c>
      <c r="E6" s="8">
        <f>SUM(E7:E9)</f>
        <v>68666.600000000006</v>
      </c>
      <c r="F6" s="13">
        <f t="shared" si="0"/>
        <v>6314.7000000000044</v>
      </c>
    </row>
    <row r="7" spans="2:6" ht="30" x14ac:dyDescent="0.25">
      <c r="B7" s="14" t="s">
        <v>4</v>
      </c>
      <c r="C7" s="15" t="s">
        <v>5</v>
      </c>
      <c r="D7" s="6">
        <v>8812.7000000000007</v>
      </c>
      <c r="E7" s="6">
        <v>9055.7999999999993</v>
      </c>
      <c r="F7" s="16">
        <f t="shared" si="0"/>
        <v>243.09999999999854</v>
      </c>
    </row>
    <row r="8" spans="2:6" ht="30" x14ac:dyDescent="0.25">
      <c r="B8" s="14" t="s">
        <v>6</v>
      </c>
      <c r="C8" s="15" t="s">
        <v>7</v>
      </c>
      <c r="D8" s="6">
        <v>14862.6</v>
      </c>
      <c r="E8" s="6">
        <v>33057.5</v>
      </c>
      <c r="F8" s="16">
        <f t="shared" si="0"/>
        <v>18194.900000000001</v>
      </c>
    </row>
    <row r="9" spans="2:6" ht="45" x14ac:dyDescent="0.25">
      <c r="B9" s="14" t="s">
        <v>8</v>
      </c>
      <c r="C9" s="15" t="s">
        <v>9</v>
      </c>
      <c r="D9" s="6">
        <v>38676.6</v>
      </c>
      <c r="E9" s="6">
        <v>26553.3</v>
      </c>
      <c r="F9" s="16">
        <f t="shared" si="0"/>
        <v>-12123.3</v>
      </c>
    </row>
    <row r="10" spans="2:6" s="2" customFormat="1" ht="57" x14ac:dyDescent="0.2">
      <c r="B10" s="11" t="s">
        <v>62</v>
      </c>
      <c r="C10" s="12" t="s">
        <v>10</v>
      </c>
      <c r="D10" s="9">
        <f>D11+D16+D18+D20</f>
        <v>53497</v>
      </c>
      <c r="E10" s="9">
        <f>E11+E16+E18+E20</f>
        <v>0</v>
      </c>
      <c r="F10" s="13">
        <f t="shared" si="0"/>
        <v>-53497</v>
      </c>
    </row>
    <row r="11" spans="2:6" ht="30" x14ac:dyDescent="0.25">
      <c r="B11" s="14" t="s">
        <v>11</v>
      </c>
      <c r="C11" s="7" t="s">
        <v>12</v>
      </c>
      <c r="D11" s="5">
        <f>SUM(D12:D15)</f>
        <v>19997.100000000002</v>
      </c>
      <c r="E11" s="5">
        <f>SUM(E12:E15)</f>
        <v>0</v>
      </c>
      <c r="F11" s="16">
        <f t="shared" si="0"/>
        <v>-19997.100000000002</v>
      </c>
    </row>
    <row r="12" spans="2:6" ht="30" x14ac:dyDescent="0.25">
      <c r="B12" s="14" t="s">
        <v>4</v>
      </c>
      <c r="C12" s="7" t="s">
        <v>13</v>
      </c>
      <c r="D12" s="6">
        <v>17121.7</v>
      </c>
      <c r="E12" s="6">
        <v>0</v>
      </c>
      <c r="F12" s="16">
        <f t="shared" si="0"/>
        <v>-17121.7</v>
      </c>
    </row>
    <row r="13" spans="2:6" ht="75" x14ac:dyDescent="0.25">
      <c r="B13" s="14" t="s">
        <v>14</v>
      </c>
      <c r="C13" s="7" t="s">
        <v>15</v>
      </c>
      <c r="D13" s="6">
        <v>1912.9</v>
      </c>
      <c r="E13" s="6">
        <v>0</v>
      </c>
      <c r="F13" s="16">
        <f t="shared" si="0"/>
        <v>-1912.9</v>
      </c>
    </row>
    <row r="14" spans="2:6" ht="120" x14ac:dyDescent="0.25">
      <c r="B14" s="14" t="s">
        <v>16</v>
      </c>
      <c r="C14" s="7" t="s">
        <v>17</v>
      </c>
      <c r="D14" s="6">
        <v>514.20000000000005</v>
      </c>
      <c r="E14" s="6">
        <v>0</v>
      </c>
      <c r="F14" s="16">
        <f t="shared" si="0"/>
        <v>-514.20000000000005</v>
      </c>
    </row>
    <row r="15" spans="2:6" ht="60" x14ac:dyDescent="0.25">
      <c r="B15" s="14" t="s">
        <v>18</v>
      </c>
      <c r="C15" s="7" t="s">
        <v>36</v>
      </c>
      <c r="D15" s="6">
        <v>448.3</v>
      </c>
      <c r="E15" s="6">
        <v>0</v>
      </c>
      <c r="F15" s="16">
        <f t="shared" si="0"/>
        <v>-448.3</v>
      </c>
    </row>
    <row r="16" spans="2:6" ht="60" x14ac:dyDescent="0.25">
      <c r="B16" s="14" t="s">
        <v>20</v>
      </c>
      <c r="C16" s="7" t="s">
        <v>21</v>
      </c>
      <c r="D16" s="5">
        <f>SUM(D17)</f>
        <v>17052</v>
      </c>
      <c r="E16" s="5">
        <f>SUM(E17)</f>
        <v>0</v>
      </c>
      <c r="F16" s="16">
        <f t="shared" si="0"/>
        <v>-17052</v>
      </c>
    </row>
    <row r="17" spans="2:6" ht="30" x14ac:dyDescent="0.25">
      <c r="B17" s="14" t="s">
        <v>22</v>
      </c>
      <c r="C17" s="7" t="s">
        <v>23</v>
      </c>
      <c r="D17" s="6">
        <v>17052</v>
      </c>
      <c r="E17" s="6">
        <v>0</v>
      </c>
      <c r="F17" s="16">
        <f t="shared" si="0"/>
        <v>-17052</v>
      </c>
    </row>
    <row r="18" spans="2:6" ht="47.25" customHeight="1" x14ac:dyDescent="0.25">
      <c r="B18" s="14" t="s">
        <v>24</v>
      </c>
      <c r="C18" s="7" t="s">
        <v>25</v>
      </c>
      <c r="D18" s="5">
        <f>SUM(D19)</f>
        <v>336.1</v>
      </c>
      <c r="E18" s="5">
        <f>SUM(E19)</f>
        <v>0</v>
      </c>
      <c r="F18" s="16">
        <f t="shared" si="0"/>
        <v>-336.1</v>
      </c>
    </row>
    <row r="19" spans="2:6" ht="30" x14ac:dyDescent="0.25">
      <c r="B19" s="14" t="s">
        <v>26</v>
      </c>
      <c r="C19" s="15" t="s">
        <v>27</v>
      </c>
      <c r="D19" s="6">
        <v>336.1</v>
      </c>
      <c r="E19" s="6">
        <v>0</v>
      </c>
      <c r="F19" s="16">
        <f t="shared" si="0"/>
        <v>-336.1</v>
      </c>
    </row>
    <row r="20" spans="2:6" ht="45" x14ac:dyDescent="0.25">
      <c r="B20" s="14" t="s">
        <v>28</v>
      </c>
      <c r="C20" s="7" t="s">
        <v>29</v>
      </c>
      <c r="D20" s="5">
        <f>SUM(D21:D21)</f>
        <v>16111.8</v>
      </c>
      <c r="E20" s="5">
        <f>SUM(E21:E21)</f>
        <v>0</v>
      </c>
      <c r="F20" s="16">
        <f t="shared" si="0"/>
        <v>-16111.8</v>
      </c>
    </row>
    <row r="21" spans="2:6" ht="60" x14ac:dyDescent="0.25">
      <c r="B21" s="14" t="s">
        <v>30</v>
      </c>
      <c r="C21" s="7" t="s">
        <v>38</v>
      </c>
      <c r="D21" s="6">
        <v>16111.8</v>
      </c>
      <c r="E21" s="6">
        <v>0</v>
      </c>
      <c r="F21" s="16">
        <f t="shared" si="0"/>
        <v>-16111.8</v>
      </c>
    </row>
    <row r="22" spans="2:6" ht="72" x14ac:dyDescent="0.25">
      <c r="B22" s="30" t="s">
        <v>81</v>
      </c>
      <c r="C22" s="31" t="s">
        <v>10</v>
      </c>
      <c r="D22" s="32">
        <f>D23+D24+D25+D26+D27+D28</f>
        <v>0</v>
      </c>
      <c r="E22" s="32">
        <f>E23+E24+E25+E26+E27+E28</f>
        <v>46773.2</v>
      </c>
      <c r="F22" s="13">
        <f>E22-D22</f>
        <v>46773.2</v>
      </c>
    </row>
    <row r="23" spans="2:6" ht="30" x14ac:dyDescent="0.25">
      <c r="B23" s="14" t="s">
        <v>22</v>
      </c>
      <c r="C23" s="33" t="s">
        <v>82</v>
      </c>
      <c r="D23" s="34">
        <v>0</v>
      </c>
      <c r="E23" s="34">
        <v>22209.699999999997</v>
      </c>
      <c r="F23" s="16">
        <f t="shared" si="0"/>
        <v>22209.699999999997</v>
      </c>
    </row>
    <row r="24" spans="2:6" ht="30" x14ac:dyDescent="0.25">
      <c r="B24" s="25" t="s">
        <v>4</v>
      </c>
      <c r="C24" s="33" t="s">
        <v>83</v>
      </c>
      <c r="D24" s="34">
        <v>0</v>
      </c>
      <c r="E24" s="34">
        <v>21252.100000000002</v>
      </c>
      <c r="F24" s="16">
        <f t="shared" si="0"/>
        <v>21252.100000000002</v>
      </c>
    </row>
    <row r="25" spans="2:6" ht="30" x14ac:dyDescent="0.25">
      <c r="B25" s="23" t="s">
        <v>26</v>
      </c>
      <c r="C25" s="33" t="s">
        <v>84</v>
      </c>
      <c r="D25" s="34">
        <v>0</v>
      </c>
      <c r="E25" s="34">
        <v>603.70000000000005</v>
      </c>
      <c r="F25" s="16">
        <f t="shared" si="0"/>
        <v>603.70000000000005</v>
      </c>
    </row>
    <row r="26" spans="2:6" ht="75" x14ac:dyDescent="0.25">
      <c r="B26" s="23" t="s">
        <v>14</v>
      </c>
      <c r="C26" s="33" t="s">
        <v>85</v>
      </c>
      <c r="D26" s="34">
        <v>0</v>
      </c>
      <c r="E26" s="34">
        <v>2018.1</v>
      </c>
      <c r="F26" s="16">
        <f t="shared" si="0"/>
        <v>2018.1</v>
      </c>
    </row>
    <row r="27" spans="2:6" ht="120" x14ac:dyDescent="0.25">
      <c r="B27" s="14" t="s">
        <v>16</v>
      </c>
      <c r="C27" s="33" t="s">
        <v>86</v>
      </c>
      <c r="D27" s="35">
        <v>0</v>
      </c>
      <c r="E27" s="35">
        <v>379.2</v>
      </c>
      <c r="F27" s="16">
        <f t="shared" si="0"/>
        <v>379.2</v>
      </c>
    </row>
    <row r="28" spans="2:6" ht="60" x14ac:dyDescent="0.25">
      <c r="B28" s="23" t="s">
        <v>18</v>
      </c>
      <c r="C28" s="33" t="s">
        <v>87</v>
      </c>
      <c r="D28" s="34">
        <v>0</v>
      </c>
      <c r="E28" s="34">
        <v>310.39999999999998</v>
      </c>
      <c r="F28" s="16">
        <f t="shared" si="0"/>
        <v>310.39999999999998</v>
      </c>
    </row>
    <row r="29" spans="2:6" s="2" customFormat="1" ht="71.25" x14ac:dyDescent="0.2">
      <c r="B29" s="11" t="s">
        <v>39</v>
      </c>
      <c r="C29" s="17" t="s">
        <v>57</v>
      </c>
      <c r="D29" s="8">
        <f>SUM(D30:D31)</f>
        <v>52193.8</v>
      </c>
      <c r="E29" s="8">
        <f>SUM(E30:E31)</f>
        <v>53911.9</v>
      </c>
      <c r="F29" s="13">
        <f>E29-D29</f>
        <v>1718.0999999999985</v>
      </c>
    </row>
    <row r="30" spans="2:6" ht="90" x14ac:dyDescent="0.25">
      <c r="B30" s="14" t="s">
        <v>42</v>
      </c>
      <c r="C30" s="7" t="s">
        <v>40</v>
      </c>
      <c r="D30" s="6">
        <v>19267.8</v>
      </c>
      <c r="E30" s="6">
        <v>15508.9</v>
      </c>
      <c r="F30" s="16">
        <f t="shared" si="0"/>
        <v>-3758.8999999999996</v>
      </c>
    </row>
    <row r="31" spans="2:6" ht="90" x14ac:dyDescent="0.25">
      <c r="B31" s="14" t="s">
        <v>43</v>
      </c>
      <c r="C31" s="7" t="s">
        <v>41</v>
      </c>
      <c r="D31" s="6">
        <v>32926</v>
      </c>
      <c r="E31" s="6">
        <v>38403</v>
      </c>
      <c r="F31" s="16">
        <f t="shared" si="0"/>
        <v>5477</v>
      </c>
    </row>
    <row r="32" spans="2:6" s="2" customFormat="1" ht="42" customHeight="1" x14ac:dyDescent="0.2">
      <c r="B32" s="11" t="s">
        <v>31</v>
      </c>
      <c r="C32" s="12" t="s">
        <v>32</v>
      </c>
      <c r="D32" s="8">
        <f>SUM(D33:D33)</f>
        <v>1661.5</v>
      </c>
      <c r="E32" s="8">
        <f>SUM(E33:E33)</f>
        <v>818.5</v>
      </c>
      <c r="F32" s="13">
        <f t="shared" si="0"/>
        <v>-843</v>
      </c>
    </row>
    <row r="33" spans="2:6" ht="60" x14ac:dyDescent="0.25">
      <c r="B33" s="14" t="s">
        <v>33</v>
      </c>
      <c r="C33" s="7" t="s">
        <v>44</v>
      </c>
      <c r="D33" s="6">
        <v>1661.5</v>
      </c>
      <c r="E33" s="6">
        <v>818.5</v>
      </c>
      <c r="F33" s="16">
        <f t="shared" si="0"/>
        <v>-843</v>
      </c>
    </row>
    <row r="34" spans="2:6" s="2" customFormat="1" ht="57" customHeight="1" x14ac:dyDescent="0.2">
      <c r="B34" s="18" t="s">
        <v>99</v>
      </c>
      <c r="C34" s="17" t="s">
        <v>34</v>
      </c>
      <c r="D34" s="8">
        <f>SUM(D35:D36)</f>
        <v>27321.7</v>
      </c>
      <c r="E34" s="8">
        <f>SUM(E35:E36)</f>
        <v>30723.100000000002</v>
      </c>
      <c r="F34" s="13">
        <f t="shared" si="0"/>
        <v>3401.4000000000015</v>
      </c>
    </row>
    <row r="35" spans="2:6" ht="60" x14ac:dyDescent="0.25">
      <c r="B35" s="14" t="s">
        <v>45</v>
      </c>
      <c r="C35" s="7" t="s">
        <v>46</v>
      </c>
      <c r="D35" s="6">
        <v>25512.2</v>
      </c>
      <c r="E35" s="6">
        <v>27893.200000000001</v>
      </c>
      <c r="F35" s="16">
        <f t="shared" si="0"/>
        <v>2381</v>
      </c>
    </row>
    <row r="36" spans="2:6" ht="75" x14ac:dyDescent="0.25">
      <c r="B36" s="14" t="s">
        <v>60</v>
      </c>
      <c r="C36" s="7" t="s">
        <v>35</v>
      </c>
      <c r="D36" s="6">
        <v>1809.5</v>
      </c>
      <c r="E36" s="6">
        <v>2829.9</v>
      </c>
      <c r="F36" s="16">
        <f t="shared" si="0"/>
        <v>1020.4000000000001</v>
      </c>
    </row>
    <row r="37" spans="2:6" s="2" customFormat="1" ht="57" x14ac:dyDescent="0.2">
      <c r="B37" s="11" t="s">
        <v>63</v>
      </c>
      <c r="C37" s="17" t="s">
        <v>64</v>
      </c>
      <c r="D37" s="9">
        <f>SUM(D38:D39)</f>
        <v>2581.8000000000002</v>
      </c>
      <c r="E37" s="9">
        <f>SUM(E38:E39)</f>
        <v>43.4</v>
      </c>
      <c r="F37" s="13">
        <f t="shared" si="0"/>
        <v>-2538.4</v>
      </c>
    </row>
    <row r="38" spans="2:6" ht="60" x14ac:dyDescent="0.25">
      <c r="B38" s="19" t="s">
        <v>65</v>
      </c>
      <c r="C38" s="20" t="s">
        <v>66</v>
      </c>
      <c r="D38" s="6">
        <v>2369.5</v>
      </c>
      <c r="E38" s="6">
        <v>43.4</v>
      </c>
      <c r="F38" s="16">
        <f t="shared" si="0"/>
        <v>-2326.1</v>
      </c>
    </row>
    <row r="39" spans="2:6" ht="65.25" customHeight="1" x14ac:dyDescent="0.25">
      <c r="B39" s="21" t="s">
        <v>67</v>
      </c>
      <c r="C39" s="20" t="s">
        <v>68</v>
      </c>
      <c r="D39" s="6">
        <v>212.3</v>
      </c>
      <c r="E39" s="6">
        <v>0</v>
      </c>
      <c r="F39" s="16">
        <f t="shared" si="0"/>
        <v>-212.3</v>
      </c>
    </row>
    <row r="40" spans="2:6" s="2" customFormat="1" ht="57" x14ac:dyDescent="0.2">
      <c r="B40" s="11" t="s">
        <v>47</v>
      </c>
      <c r="C40" s="17" t="s">
        <v>48</v>
      </c>
      <c r="D40" s="8">
        <f>SUM(D41:D42)</f>
        <v>4366</v>
      </c>
      <c r="E40" s="8">
        <f>SUM(E41:E42)</f>
        <v>3918</v>
      </c>
      <c r="F40" s="13">
        <f t="shared" si="0"/>
        <v>-448</v>
      </c>
    </row>
    <row r="41" spans="2:6" ht="60" x14ac:dyDescent="0.25">
      <c r="B41" s="14" t="s">
        <v>49</v>
      </c>
      <c r="C41" s="7" t="s">
        <v>52</v>
      </c>
      <c r="D41" s="6">
        <v>1410.3</v>
      </c>
      <c r="E41" s="6">
        <v>1578.8</v>
      </c>
      <c r="F41" s="16">
        <f t="shared" si="0"/>
        <v>168.5</v>
      </c>
    </row>
    <row r="42" spans="2:6" ht="60.75" customHeight="1" x14ac:dyDescent="0.25">
      <c r="B42" s="14" t="s">
        <v>50</v>
      </c>
      <c r="C42" s="7" t="s">
        <v>51</v>
      </c>
      <c r="D42" s="6">
        <v>2955.7</v>
      </c>
      <c r="E42" s="6">
        <v>2339.1999999999998</v>
      </c>
      <c r="F42" s="16">
        <f t="shared" si="0"/>
        <v>-616.5</v>
      </c>
    </row>
    <row r="43" spans="2:6" s="2" customFormat="1" ht="42.75" x14ac:dyDescent="0.2">
      <c r="B43" s="11" t="s">
        <v>69</v>
      </c>
      <c r="C43" s="17" t="s">
        <v>70</v>
      </c>
      <c r="D43" s="9">
        <f>SUM(D44)</f>
        <v>1650.9</v>
      </c>
      <c r="E43" s="9">
        <f>SUM(E44)</f>
        <v>0</v>
      </c>
      <c r="F43" s="13">
        <f t="shared" si="0"/>
        <v>-1650.9</v>
      </c>
    </row>
    <row r="44" spans="2:6" ht="60" x14ac:dyDescent="0.25">
      <c r="B44" s="14" t="s">
        <v>71</v>
      </c>
      <c r="C44" s="22" t="s">
        <v>72</v>
      </c>
      <c r="D44" s="6">
        <v>1650.9</v>
      </c>
      <c r="E44" s="6">
        <v>0</v>
      </c>
      <c r="F44" s="16">
        <f t="shared" si="0"/>
        <v>-1650.9</v>
      </c>
    </row>
    <row r="45" spans="2:6" s="2" customFormat="1" ht="57" x14ac:dyDescent="0.2">
      <c r="B45" s="11" t="s">
        <v>55</v>
      </c>
      <c r="C45" s="17" t="s">
        <v>53</v>
      </c>
      <c r="D45" s="8">
        <f t="shared" ref="D45:E45" si="1">SUM(D46:D47)</f>
        <v>63810.2</v>
      </c>
      <c r="E45" s="8">
        <f t="shared" si="1"/>
        <v>14494</v>
      </c>
      <c r="F45" s="13">
        <f t="shared" si="0"/>
        <v>-49316.2</v>
      </c>
    </row>
    <row r="46" spans="2:6" s="2" customFormat="1" ht="60" x14ac:dyDescent="0.25">
      <c r="B46" s="21" t="s">
        <v>78</v>
      </c>
      <c r="C46" s="20" t="s">
        <v>79</v>
      </c>
      <c r="D46" s="5">
        <v>2845.7</v>
      </c>
      <c r="E46" s="5">
        <v>0</v>
      </c>
      <c r="F46" s="16">
        <f t="shared" si="0"/>
        <v>-2845.7</v>
      </c>
    </row>
    <row r="47" spans="2:6" ht="75" x14ac:dyDescent="0.25">
      <c r="B47" s="14" t="s">
        <v>56</v>
      </c>
      <c r="C47" s="7" t="s">
        <v>54</v>
      </c>
      <c r="D47" s="6">
        <v>60964.5</v>
      </c>
      <c r="E47" s="6">
        <v>14494</v>
      </c>
      <c r="F47" s="16">
        <f t="shared" si="0"/>
        <v>-46470.5</v>
      </c>
    </row>
    <row r="48" spans="2:6" s="26" customFormat="1" ht="57" x14ac:dyDescent="0.2">
      <c r="B48" s="27" t="s">
        <v>73</v>
      </c>
      <c r="C48" s="28" t="s">
        <v>74</v>
      </c>
      <c r="D48" s="9">
        <f>SUM(D49:D52)</f>
        <v>19.8</v>
      </c>
      <c r="E48" s="9">
        <f>SUM(E49:E52)</f>
        <v>182.3</v>
      </c>
      <c r="F48" s="13">
        <f t="shared" si="0"/>
        <v>162.5</v>
      </c>
    </row>
    <row r="49" spans="2:6" ht="45" x14ac:dyDescent="0.25">
      <c r="B49" s="23" t="s">
        <v>37</v>
      </c>
      <c r="C49" s="24" t="s">
        <v>75</v>
      </c>
      <c r="D49" s="6">
        <v>10</v>
      </c>
      <c r="E49" s="6">
        <v>0</v>
      </c>
      <c r="F49" s="16">
        <f t="shared" si="0"/>
        <v>-10</v>
      </c>
    </row>
    <row r="50" spans="2:6" ht="60" x14ac:dyDescent="0.25">
      <c r="B50" s="23" t="s">
        <v>19</v>
      </c>
      <c r="C50" s="24" t="s">
        <v>76</v>
      </c>
      <c r="D50" s="6">
        <v>9.8000000000000007</v>
      </c>
      <c r="E50" s="6">
        <v>10.3</v>
      </c>
      <c r="F50" s="16">
        <f t="shared" si="0"/>
        <v>0.5</v>
      </c>
    </row>
    <row r="51" spans="2:6" ht="30" x14ac:dyDescent="0.25">
      <c r="B51" s="25" t="s">
        <v>88</v>
      </c>
      <c r="C51" s="24" t="s">
        <v>89</v>
      </c>
      <c r="D51" s="6">
        <v>0</v>
      </c>
      <c r="E51" s="6">
        <v>35</v>
      </c>
      <c r="F51" s="16">
        <f t="shared" si="0"/>
        <v>35</v>
      </c>
    </row>
    <row r="52" spans="2:6" ht="30" x14ac:dyDescent="0.25">
      <c r="B52" s="25" t="s">
        <v>88</v>
      </c>
      <c r="C52" s="36" t="s">
        <v>90</v>
      </c>
      <c r="D52" s="6">
        <v>0</v>
      </c>
      <c r="E52" s="6">
        <v>137</v>
      </c>
      <c r="F52" s="16">
        <f t="shared" ref="F52:F56" si="2">E52-D52</f>
        <v>137</v>
      </c>
    </row>
    <row r="53" spans="2:6" ht="72" x14ac:dyDescent="0.25">
      <c r="B53" s="37" t="s">
        <v>91</v>
      </c>
      <c r="C53" s="38" t="s">
        <v>92</v>
      </c>
      <c r="D53" s="9">
        <f>SUM(D54:D56)</f>
        <v>0</v>
      </c>
      <c r="E53" s="9">
        <f>SUM(E54:E56)</f>
        <v>17625.900000000001</v>
      </c>
      <c r="F53" s="13">
        <f t="shared" si="2"/>
        <v>17625.900000000001</v>
      </c>
    </row>
    <row r="54" spans="2:6" ht="45" x14ac:dyDescent="0.25">
      <c r="B54" s="39" t="s">
        <v>93</v>
      </c>
      <c r="C54" s="24" t="s">
        <v>94</v>
      </c>
      <c r="D54" s="6">
        <v>0</v>
      </c>
      <c r="E54" s="6">
        <v>4060.1</v>
      </c>
      <c r="F54" s="16">
        <f t="shared" si="2"/>
        <v>4060.1</v>
      </c>
    </row>
    <row r="55" spans="2:6" ht="48" customHeight="1" x14ac:dyDescent="0.25">
      <c r="B55" s="39" t="s">
        <v>95</v>
      </c>
      <c r="C55" s="24" t="s">
        <v>96</v>
      </c>
      <c r="D55" s="6">
        <v>0</v>
      </c>
      <c r="E55" s="6">
        <v>4554.6000000000004</v>
      </c>
      <c r="F55" s="16">
        <f t="shared" si="2"/>
        <v>4554.6000000000004</v>
      </c>
    </row>
    <row r="56" spans="2:6" ht="45" x14ac:dyDescent="0.25">
      <c r="B56" s="39" t="s">
        <v>97</v>
      </c>
      <c r="C56" s="24" t="s">
        <v>98</v>
      </c>
      <c r="D56" s="6">
        <v>0</v>
      </c>
      <c r="E56" s="6">
        <v>9011.2000000000007</v>
      </c>
      <c r="F56" s="16">
        <f t="shared" si="2"/>
        <v>9011.2000000000007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2024-05-07T10:42:19Z</dcterms:modified>
</cp:coreProperties>
</file>