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10" yWindow="0" windowWidth="22260" windowHeight="12645"/>
  </bookViews>
  <sheets>
    <sheet name="1 квартал" sheetId="1" r:id="rId1"/>
  </sheets>
  <definedNames>
    <definedName name="_xlnm.Print_Titles" localSheetId="0">'1 квартал'!$4:$4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5" i="1"/>
  <c r="F38" i="1"/>
  <c r="E37" i="1"/>
  <c r="D37" i="1"/>
  <c r="F33" i="1"/>
  <c r="E32" i="1"/>
  <c r="D32" i="1"/>
  <c r="D28" i="1"/>
  <c r="E28" i="1"/>
  <c r="F30" i="1"/>
  <c r="E23" i="1"/>
  <c r="E6" i="1"/>
  <c r="E13" i="1"/>
  <c r="E17" i="1"/>
  <c r="F21" i="1"/>
  <c r="F11" i="1"/>
  <c r="F37" i="1" l="1"/>
  <c r="F32" i="1"/>
  <c r="D41" i="1" l="1"/>
  <c r="D39" i="1"/>
  <c r="D34" i="1"/>
  <c r="D23" i="1"/>
  <c r="D17" i="1"/>
  <c r="D13" i="1"/>
  <c r="D6" i="1"/>
  <c r="D5" i="1" l="1"/>
  <c r="F17" i="1"/>
  <c r="F22" i="1"/>
  <c r="E41" i="1" l="1"/>
  <c r="F29" i="1"/>
  <c r="F6" i="1" l="1"/>
  <c r="F7" i="1"/>
  <c r="F8" i="1" l="1"/>
  <c r="F9" i="1"/>
  <c r="F10" i="1"/>
  <c r="F12" i="1"/>
  <c r="F14" i="1"/>
  <c r="F15" i="1"/>
  <c r="F16" i="1"/>
  <c r="F18" i="1"/>
  <c r="F19" i="1"/>
  <c r="F20" i="1"/>
  <c r="F24" i="1"/>
  <c r="F25" i="1"/>
  <c r="F26" i="1"/>
  <c r="F27" i="1"/>
  <c r="F31" i="1"/>
  <c r="F35" i="1"/>
  <c r="F36" i="1"/>
  <c r="F40" i="1"/>
  <c r="F42" i="1"/>
  <c r="F28" i="1" l="1"/>
  <c r="F13" i="1"/>
  <c r="F23" i="1"/>
  <c r="E34" i="1"/>
  <c r="E39" i="1"/>
  <c r="F34" i="1" l="1"/>
  <c r="F5" i="1"/>
  <c r="F41" i="1"/>
  <c r="F39" i="1"/>
</calcChain>
</file>

<file path=xl/sharedStrings.xml><?xml version="1.0" encoding="utf-8"?>
<sst xmlns="http://schemas.openxmlformats.org/spreadsheetml/2006/main" count="102" uniqueCount="58">
  <si>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</si>
  <si>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</si>
  <si>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</si>
  <si>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</si>
  <si>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</si>
  <si>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</si>
  <si>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</si>
  <si>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</si>
  <si>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</si>
  <si>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</si>
  <si>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</si>
  <si>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</si>
  <si>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</si>
  <si>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</si>
  <si>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</si>
  <si>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</si>
  <si>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</si>
  <si>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</si>
  <si>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</si>
  <si>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</si>
  <si>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</si>
  <si>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</si>
  <si>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</si>
  <si>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</si>
  <si>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</si>
  <si>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</si>
  <si>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</si>
  <si>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</si>
  <si>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</si>
  <si>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</si>
  <si>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</si>
  <si>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</si>
  <si>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</si>
  <si>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</si>
  <si>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</si>
  <si>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</si>
  <si>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</si>
  <si>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</si>
  <si>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</si>
  <si>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</si>
  <si>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</si>
  <si>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</si>
  <si>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</si>
  <si>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</si>
  <si>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</si>
  <si>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Профессиональная подготовка, переподготовка и повышение квалификации</t>
  </si>
  <si>
    <t>Фактически исполнено за первый квартал 2024 года</t>
  </si>
  <si>
    <t>Другие вопросы в области национальной экономики</t>
  </si>
  <si>
    <t>Фактически исполнено за первый квартал 2025 года</t>
  </si>
  <si>
    <t>Обеспечение проведения выборов и референдумов</t>
  </si>
  <si>
    <t>Связь и информатика</t>
  </si>
  <si>
    <t>Молодежная политика</t>
  </si>
  <si>
    <t>КУЛЬТУРА, КИНЕМАТОГРАФИЯ</t>
  </si>
  <si>
    <t>Культура</t>
  </si>
  <si>
    <t>11</t>
  </si>
  <si>
    <t>ФИЗИЧЕСКАЯ КУЛЬТУРА И СПОРТ</t>
  </si>
  <si>
    <t>Массовый спорт</t>
  </si>
  <si>
    <t>Аналитические данные о расходах районного бюджета по разделам и подразделам классификации расходов 
бюджетов за первый квартал 2025 года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</si>
</sst>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6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tabSelected="1" zoomScaleNormal="100" workbookViewId="0">
      <selection activeCell="E48" sqref="E48"/>
    </sheetView>
  </sheetViews>
  <sheetFormatPr defaultColWidth="8.85546875" defaultRowHeight="15" x14ac:dyDescent="0.25"/>
  <cols>
    <col min="1" max="1" width="51" style="2" customWidth="1"/>
    <col min="2" max="3" width="8.7109375" style="2" customWidth="1"/>
    <col min="4" max="6" width="15.85546875" style="2" customWidth="1"/>
    <col min="7" max="16384" width="8.85546875" style="2"/>
  </cols>
  <sheetData>
    <row r="2" spans="1:6" ht="54" customHeight="1" x14ac:dyDescent="0.25">
      <c r="A2" s="22" t="s">
        <v>57</v>
      </c>
      <c r="B2" s="22"/>
      <c r="C2" s="22"/>
      <c r="D2" s="22"/>
      <c r="E2" s="22"/>
      <c r="F2" s="22"/>
    </row>
    <row r="3" spans="1:6" x14ac:dyDescent="0.25">
      <c r="A3" s="1"/>
      <c r="D3" s="1"/>
      <c r="E3" s="1"/>
      <c r="F3" s="4" t="s">
        <v>0</v>
      </c>
    </row>
    <row r="4" spans="1:6" ht="92.45" customHeight="1" x14ac:dyDescent="0.25">
      <c r="A4" s="6" t="s">
        <v>1</v>
      </c>
      <c r="B4" s="6" t="s">
        <v>2</v>
      </c>
      <c r="C4" s="6" t="s">
        <v>43</v>
      </c>
      <c r="D4" s="6" t="s">
        <v>46</v>
      </c>
      <c r="E4" s="6" t="s">
        <v>48</v>
      </c>
      <c r="F4" s="3" t="s">
        <v>44</v>
      </c>
    </row>
    <row r="5" spans="1:6" s="5" customFormat="1" ht="14.25" x14ac:dyDescent="0.2">
      <c r="A5" s="7" t="s">
        <v>3</v>
      </c>
      <c r="B5" s="7"/>
      <c r="C5" s="8"/>
      <c r="D5" s="9">
        <f>D6+D13+D17+D23+D28+D34+D39+D41</f>
        <v>250169.3</v>
      </c>
      <c r="E5" s="9">
        <f>E6+E13+E17+E23+E28+E32+E34+E37+E39+E41</f>
        <v>326356.29999999993</v>
      </c>
      <c r="F5" s="16">
        <f>E5-D5</f>
        <v>76186.999999999942</v>
      </c>
    </row>
    <row r="6" spans="1:6" s="5" customFormat="1" ht="14.25" x14ac:dyDescent="0.2">
      <c r="A6" s="7" t="s">
        <v>4</v>
      </c>
      <c r="B6" s="10" t="s">
        <v>30</v>
      </c>
      <c r="C6" s="11"/>
      <c r="D6" s="9">
        <f>SUM(D7:D12)</f>
        <v>41016.399999999994</v>
      </c>
      <c r="E6" s="9">
        <f>SUM(E7:E12)</f>
        <v>46514.499999999993</v>
      </c>
      <c r="F6" s="16">
        <f>E6-D6</f>
        <v>5498.0999999999985</v>
      </c>
    </row>
    <row r="7" spans="1:6" ht="45" x14ac:dyDescent="0.25">
      <c r="A7" s="12" t="s">
        <v>5</v>
      </c>
      <c r="B7" s="13" t="s">
        <v>30</v>
      </c>
      <c r="C7" s="13" t="s">
        <v>35</v>
      </c>
      <c r="D7" s="14">
        <v>1014.9</v>
      </c>
      <c r="E7" s="14">
        <v>1219.5</v>
      </c>
      <c r="F7" s="17">
        <f>E7-D7</f>
        <v>204.60000000000002</v>
      </c>
    </row>
    <row r="8" spans="1:6" ht="45" customHeight="1" x14ac:dyDescent="0.25">
      <c r="A8" s="12" t="s">
        <v>6</v>
      </c>
      <c r="B8" s="13" t="s">
        <v>30</v>
      </c>
      <c r="C8" s="13" t="s">
        <v>31</v>
      </c>
      <c r="D8" s="14">
        <v>3726.5</v>
      </c>
      <c r="E8" s="14">
        <v>5852.1</v>
      </c>
      <c r="F8" s="17">
        <f t="shared" ref="F8:F43" si="0">E8-D8</f>
        <v>2125.6000000000004</v>
      </c>
    </row>
    <row r="9" spans="1:6" ht="60" x14ac:dyDescent="0.25">
      <c r="A9" s="12" t="s">
        <v>7</v>
      </c>
      <c r="B9" s="13" t="s">
        <v>30</v>
      </c>
      <c r="C9" s="13" t="s">
        <v>32</v>
      </c>
      <c r="D9" s="14">
        <v>16890.8</v>
      </c>
      <c r="E9" s="14">
        <v>17747</v>
      </c>
      <c r="F9" s="17">
        <f t="shared" si="0"/>
        <v>856.20000000000073</v>
      </c>
    </row>
    <row r="10" spans="1:6" ht="45" x14ac:dyDescent="0.25">
      <c r="A10" s="12" t="s">
        <v>8</v>
      </c>
      <c r="B10" s="13" t="s">
        <v>30</v>
      </c>
      <c r="C10" s="13" t="s">
        <v>36</v>
      </c>
      <c r="D10" s="14">
        <v>13572.699999999999</v>
      </c>
      <c r="E10" s="14">
        <v>14014.5</v>
      </c>
      <c r="F10" s="17">
        <f t="shared" si="0"/>
        <v>441.80000000000109</v>
      </c>
    </row>
    <row r="11" spans="1:6" x14ac:dyDescent="0.25">
      <c r="A11" s="12" t="s">
        <v>49</v>
      </c>
      <c r="B11" s="13" t="s">
        <v>30</v>
      </c>
      <c r="C11" s="13" t="s">
        <v>34</v>
      </c>
      <c r="D11" s="14">
        <v>0</v>
      </c>
      <c r="E11" s="14">
        <v>345.2</v>
      </c>
      <c r="F11" s="17">
        <f t="shared" ref="F11" si="1">E11-D11</f>
        <v>345.2</v>
      </c>
    </row>
    <row r="12" spans="1:6" x14ac:dyDescent="0.25">
      <c r="A12" s="12" t="s">
        <v>9</v>
      </c>
      <c r="B12" s="13" t="s">
        <v>30</v>
      </c>
      <c r="C12" s="13">
        <v>13</v>
      </c>
      <c r="D12" s="14">
        <v>5811.5</v>
      </c>
      <c r="E12" s="14">
        <v>7336.2</v>
      </c>
      <c r="F12" s="17">
        <f t="shared" si="0"/>
        <v>1524.6999999999998</v>
      </c>
    </row>
    <row r="13" spans="1:6" s="5" customFormat="1" ht="28.5" x14ac:dyDescent="0.2">
      <c r="A13" s="7" t="s">
        <v>10</v>
      </c>
      <c r="B13" s="10" t="s">
        <v>31</v>
      </c>
      <c r="C13" s="11"/>
      <c r="D13" s="9">
        <f>SUM(D14:D16)</f>
        <v>818.5</v>
      </c>
      <c r="E13" s="9">
        <f>SUM(E14:E16)</f>
        <v>1731.6</v>
      </c>
      <c r="F13" s="16">
        <f t="shared" si="0"/>
        <v>913.09999999999991</v>
      </c>
    </row>
    <row r="14" spans="1:6" x14ac:dyDescent="0.25">
      <c r="A14" s="15" t="s">
        <v>41</v>
      </c>
      <c r="B14" s="13" t="s">
        <v>31</v>
      </c>
      <c r="C14" s="13" t="s">
        <v>37</v>
      </c>
      <c r="D14" s="14">
        <v>629.29999999999995</v>
      </c>
      <c r="E14" s="14">
        <v>1477.2</v>
      </c>
      <c r="F14" s="17">
        <f t="shared" si="0"/>
        <v>847.90000000000009</v>
      </c>
    </row>
    <row r="15" spans="1:6" ht="45" customHeight="1" x14ac:dyDescent="0.25">
      <c r="A15" s="15" t="s">
        <v>40</v>
      </c>
      <c r="B15" s="13" t="s">
        <v>31</v>
      </c>
      <c r="C15" s="13" t="s">
        <v>39</v>
      </c>
      <c r="D15" s="14">
        <v>180.2</v>
      </c>
      <c r="E15" s="14">
        <v>147.1</v>
      </c>
      <c r="F15" s="17">
        <f t="shared" si="0"/>
        <v>-33.099999999999994</v>
      </c>
    </row>
    <row r="16" spans="1:6" ht="30" x14ac:dyDescent="0.25">
      <c r="A16" s="12" t="s">
        <v>11</v>
      </c>
      <c r="B16" s="13" t="s">
        <v>31</v>
      </c>
      <c r="C16" s="13">
        <v>14</v>
      </c>
      <c r="D16" s="14">
        <v>9</v>
      </c>
      <c r="E16" s="14">
        <v>107.3</v>
      </c>
      <c r="F16" s="17">
        <f t="shared" si="0"/>
        <v>98.3</v>
      </c>
    </row>
    <row r="17" spans="1:6" s="5" customFormat="1" ht="14.25" x14ac:dyDescent="0.2">
      <c r="A17" s="7" t="s">
        <v>12</v>
      </c>
      <c r="B17" s="10" t="s">
        <v>32</v>
      </c>
      <c r="C17" s="11"/>
      <c r="D17" s="9">
        <f>SUM(D18:D22)</f>
        <v>17585.2</v>
      </c>
      <c r="E17" s="9">
        <f>SUM(E18:E22)</f>
        <v>14797.999999999998</v>
      </c>
      <c r="F17" s="16">
        <f>E17-D17</f>
        <v>-2787.2000000000025</v>
      </c>
    </row>
    <row r="18" spans="1:6" x14ac:dyDescent="0.25">
      <c r="A18" s="15" t="s">
        <v>42</v>
      </c>
      <c r="B18" s="13" t="s">
        <v>32</v>
      </c>
      <c r="C18" s="13" t="s">
        <v>33</v>
      </c>
      <c r="D18" s="14">
        <v>14494</v>
      </c>
      <c r="E18" s="14">
        <v>1750</v>
      </c>
      <c r="F18" s="17">
        <f t="shared" si="0"/>
        <v>-12744</v>
      </c>
    </row>
    <row r="19" spans="1:6" x14ac:dyDescent="0.25">
      <c r="A19" s="12" t="s">
        <v>13</v>
      </c>
      <c r="B19" s="13" t="s">
        <v>32</v>
      </c>
      <c r="C19" s="13" t="s">
        <v>38</v>
      </c>
      <c r="D19" s="14">
        <v>1906.6999999999998</v>
      </c>
      <c r="E19" s="14">
        <v>7378.3</v>
      </c>
      <c r="F19" s="17">
        <f t="shared" si="0"/>
        <v>5471.6</v>
      </c>
    </row>
    <row r="20" spans="1:6" x14ac:dyDescent="0.25">
      <c r="A20" s="12" t="s">
        <v>14</v>
      </c>
      <c r="B20" s="13" t="s">
        <v>32</v>
      </c>
      <c r="C20" s="13" t="s">
        <v>37</v>
      </c>
      <c r="D20" s="14">
        <v>1149.5</v>
      </c>
      <c r="E20" s="14">
        <v>1082.8</v>
      </c>
      <c r="F20" s="17">
        <f t="shared" si="0"/>
        <v>-66.700000000000045</v>
      </c>
    </row>
    <row r="21" spans="1:6" x14ac:dyDescent="0.25">
      <c r="A21" s="12" t="s">
        <v>50</v>
      </c>
      <c r="B21" s="13" t="s">
        <v>32</v>
      </c>
      <c r="C21" s="13" t="s">
        <v>39</v>
      </c>
      <c r="D21" s="14">
        <v>0</v>
      </c>
      <c r="E21" s="14">
        <v>4586.8999999999996</v>
      </c>
      <c r="F21" s="17">
        <f t="shared" ref="F21" si="2">E21-D21</f>
        <v>4586.8999999999996</v>
      </c>
    </row>
    <row r="22" spans="1:6" x14ac:dyDescent="0.25">
      <c r="A22" s="12" t="s">
        <v>47</v>
      </c>
      <c r="B22" s="13" t="s">
        <v>32</v>
      </c>
      <c r="C22" s="13">
        <v>12</v>
      </c>
      <c r="D22" s="14">
        <v>35</v>
      </c>
      <c r="E22" s="14">
        <v>0</v>
      </c>
      <c r="F22" s="17">
        <f t="shared" si="0"/>
        <v>-35</v>
      </c>
    </row>
    <row r="23" spans="1:6" s="5" customFormat="1" ht="14.25" x14ac:dyDescent="0.2">
      <c r="A23" s="7" t="s">
        <v>15</v>
      </c>
      <c r="B23" s="10" t="s">
        <v>33</v>
      </c>
      <c r="C23" s="11"/>
      <c r="D23" s="9">
        <f>SUM(D24:D27)</f>
        <v>107647.79999999999</v>
      </c>
      <c r="E23" s="9">
        <f>SUM(E24:E27)</f>
        <v>165462.59999999998</v>
      </c>
      <c r="F23" s="16">
        <f t="shared" si="0"/>
        <v>57814.799999999988</v>
      </c>
    </row>
    <row r="24" spans="1:6" x14ac:dyDescent="0.25">
      <c r="A24" s="12" t="s">
        <v>16</v>
      </c>
      <c r="B24" s="13" t="s">
        <v>33</v>
      </c>
      <c r="C24" s="13" t="s">
        <v>30</v>
      </c>
      <c r="D24" s="14">
        <v>0</v>
      </c>
      <c r="E24" s="14">
        <v>26970.2</v>
      </c>
      <c r="F24" s="17">
        <f t="shared" si="0"/>
        <v>26970.2</v>
      </c>
    </row>
    <row r="25" spans="1:6" x14ac:dyDescent="0.25">
      <c r="A25" s="12" t="s">
        <v>17</v>
      </c>
      <c r="B25" s="13" t="s">
        <v>33</v>
      </c>
      <c r="C25" s="13" t="s">
        <v>35</v>
      </c>
      <c r="D25" s="14">
        <v>66088.800000000003</v>
      </c>
      <c r="E25" s="14">
        <v>84221</v>
      </c>
      <c r="F25" s="17">
        <f t="shared" si="0"/>
        <v>18132.199999999997</v>
      </c>
    </row>
    <row r="26" spans="1:6" x14ac:dyDescent="0.25">
      <c r="A26" s="12" t="s">
        <v>18</v>
      </c>
      <c r="B26" s="13" t="s">
        <v>33</v>
      </c>
      <c r="C26" s="13" t="s">
        <v>31</v>
      </c>
      <c r="D26" s="14">
        <v>18589.599999999999</v>
      </c>
      <c r="E26" s="14">
        <v>25162.6</v>
      </c>
      <c r="F26" s="17">
        <f t="shared" si="0"/>
        <v>6573</v>
      </c>
    </row>
    <row r="27" spans="1:6" ht="30" x14ac:dyDescent="0.25">
      <c r="A27" s="12" t="s">
        <v>19</v>
      </c>
      <c r="B27" s="13" t="s">
        <v>33</v>
      </c>
      <c r="C27" s="13" t="s">
        <v>33</v>
      </c>
      <c r="D27" s="14">
        <v>22969.399999999998</v>
      </c>
      <c r="E27" s="14">
        <v>29108.799999999999</v>
      </c>
      <c r="F27" s="17">
        <f t="shared" si="0"/>
        <v>6139.4000000000015</v>
      </c>
    </row>
    <row r="28" spans="1:6" s="5" customFormat="1" ht="14.25" x14ac:dyDescent="0.2">
      <c r="A28" s="7" t="s">
        <v>20</v>
      </c>
      <c r="B28" s="10" t="s">
        <v>34</v>
      </c>
      <c r="C28" s="11"/>
      <c r="D28" s="9">
        <f>SUM(D29:D31)</f>
        <v>946.09999999999991</v>
      </c>
      <c r="E28" s="9">
        <f>SUM(E29:E31)</f>
        <v>851.6</v>
      </c>
      <c r="F28" s="16">
        <f t="shared" si="0"/>
        <v>-94.499999999999886</v>
      </c>
    </row>
    <row r="29" spans="1:6" s="5" customFormat="1" ht="30" x14ac:dyDescent="0.25">
      <c r="A29" s="18" t="s">
        <v>45</v>
      </c>
      <c r="B29" s="19" t="s">
        <v>34</v>
      </c>
      <c r="C29" s="20" t="s">
        <v>33</v>
      </c>
      <c r="D29" s="21">
        <v>366</v>
      </c>
      <c r="E29" s="21">
        <v>155.80000000000001</v>
      </c>
      <c r="F29" s="17">
        <f t="shared" si="0"/>
        <v>-210.2</v>
      </c>
    </row>
    <row r="30" spans="1:6" x14ac:dyDescent="0.25">
      <c r="A30" s="12" t="s">
        <v>51</v>
      </c>
      <c r="B30" s="13" t="s">
        <v>34</v>
      </c>
      <c r="C30" s="13" t="s">
        <v>34</v>
      </c>
      <c r="D30" s="14">
        <v>0</v>
      </c>
      <c r="E30" s="14">
        <v>42.6</v>
      </c>
      <c r="F30" s="17">
        <f t="shared" ref="F30" si="3">E30-D30</f>
        <v>42.6</v>
      </c>
    </row>
    <row r="31" spans="1:6" x14ac:dyDescent="0.25">
      <c r="A31" s="12" t="s">
        <v>21</v>
      </c>
      <c r="B31" s="13" t="s">
        <v>34</v>
      </c>
      <c r="C31" s="13" t="s">
        <v>37</v>
      </c>
      <c r="D31" s="14">
        <v>580.09999999999991</v>
      </c>
      <c r="E31" s="14">
        <v>653.20000000000005</v>
      </c>
      <c r="F31" s="17">
        <f t="shared" si="0"/>
        <v>73.100000000000136</v>
      </c>
    </row>
    <row r="32" spans="1:6" s="5" customFormat="1" ht="14.25" x14ac:dyDescent="0.2">
      <c r="A32" s="7" t="s">
        <v>52</v>
      </c>
      <c r="B32" s="10" t="s">
        <v>38</v>
      </c>
      <c r="C32" s="11"/>
      <c r="D32" s="9">
        <f>SUM(D33:D33)</f>
        <v>0</v>
      </c>
      <c r="E32" s="9">
        <f>SUM(E33:E33)</f>
        <v>2334.1</v>
      </c>
      <c r="F32" s="16">
        <f t="shared" ref="F32:F33" si="4">E32-D32</f>
        <v>2334.1</v>
      </c>
    </row>
    <row r="33" spans="1:6" s="5" customFormat="1" x14ac:dyDescent="0.25">
      <c r="A33" s="18" t="s">
        <v>53</v>
      </c>
      <c r="B33" s="13" t="s">
        <v>38</v>
      </c>
      <c r="C33" s="20" t="s">
        <v>30</v>
      </c>
      <c r="D33" s="21">
        <v>0</v>
      </c>
      <c r="E33" s="21">
        <v>2334.1</v>
      </c>
      <c r="F33" s="17">
        <f t="shared" si="4"/>
        <v>2334.1</v>
      </c>
    </row>
    <row r="34" spans="1:6" s="5" customFormat="1" ht="14.25" x14ac:dyDescent="0.2">
      <c r="A34" s="7" t="s">
        <v>22</v>
      </c>
      <c r="B34" s="10">
        <v>10</v>
      </c>
      <c r="C34" s="11"/>
      <c r="D34" s="9">
        <f>D35+D36</f>
        <v>12929.6</v>
      </c>
      <c r="E34" s="9">
        <f>E35+E36</f>
        <v>13023.3</v>
      </c>
      <c r="F34" s="16">
        <f t="shared" si="0"/>
        <v>93.699999999998909</v>
      </c>
    </row>
    <row r="35" spans="1:6" x14ac:dyDescent="0.25">
      <c r="A35" s="12" t="s">
        <v>23</v>
      </c>
      <c r="B35" s="13">
        <v>10</v>
      </c>
      <c r="C35" s="13" t="s">
        <v>30</v>
      </c>
      <c r="D35" s="14">
        <v>11012</v>
      </c>
      <c r="E35" s="14">
        <v>10978.9</v>
      </c>
      <c r="F35" s="17">
        <f t="shared" si="0"/>
        <v>-33.100000000000364</v>
      </c>
    </row>
    <row r="36" spans="1:6" x14ac:dyDescent="0.25">
      <c r="A36" s="12" t="s">
        <v>24</v>
      </c>
      <c r="B36" s="13">
        <v>10</v>
      </c>
      <c r="C36" s="13" t="s">
        <v>31</v>
      </c>
      <c r="D36" s="14">
        <v>1917.6</v>
      </c>
      <c r="E36" s="14">
        <v>2044.4</v>
      </c>
      <c r="F36" s="17">
        <f t="shared" si="0"/>
        <v>126.80000000000018</v>
      </c>
    </row>
    <row r="37" spans="1:6" s="5" customFormat="1" ht="14.25" x14ac:dyDescent="0.2">
      <c r="A37" s="7" t="s">
        <v>55</v>
      </c>
      <c r="B37" s="10" t="s">
        <v>54</v>
      </c>
      <c r="C37" s="11"/>
      <c r="D37" s="9">
        <f>D38</f>
        <v>0</v>
      </c>
      <c r="E37" s="9">
        <f>E38</f>
        <v>1604</v>
      </c>
      <c r="F37" s="16">
        <f t="shared" ref="F37:F38" si="5">E37-D37</f>
        <v>1604</v>
      </c>
    </row>
    <row r="38" spans="1:6" x14ac:dyDescent="0.25">
      <c r="A38" s="12" t="s">
        <v>56</v>
      </c>
      <c r="B38" s="13" t="s">
        <v>54</v>
      </c>
      <c r="C38" s="13" t="s">
        <v>35</v>
      </c>
      <c r="D38" s="14">
        <v>0</v>
      </c>
      <c r="E38" s="14">
        <v>1604</v>
      </c>
      <c r="F38" s="17">
        <f t="shared" si="5"/>
        <v>1604</v>
      </c>
    </row>
    <row r="39" spans="1:6" s="5" customFormat="1" ht="14.25" x14ac:dyDescent="0.2">
      <c r="A39" s="7" t="s">
        <v>25</v>
      </c>
      <c r="B39" s="10">
        <v>12</v>
      </c>
      <c r="C39" s="11"/>
      <c r="D39" s="9">
        <f>D40</f>
        <v>603.70000000000005</v>
      </c>
      <c r="E39" s="9">
        <f>E40</f>
        <v>561.6</v>
      </c>
      <c r="F39" s="16">
        <f t="shared" si="0"/>
        <v>-42.100000000000023</v>
      </c>
    </row>
    <row r="40" spans="1:6" x14ac:dyDescent="0.25">
      <c r="A40" s="12" t="s">
        <v>26</v>
      </c>
      <c r="B40" s="13">
        <v>12</v>
      </c>
      <c r="C40" s="13" t="s">
        <v>35</v>
      </c>
      <c r="D40" s="14">
        <v>603.70000000000005</v>
      </c>
      <c r="E40" s="14">
        <v>561.6</v>
      </c>
      <c r="F40" s="17">
        <f t="shared" si="0"/>
        <v>-42.100000000000023</v>
      </c>
    </row>
    <row r="41" spans="1:6" s="5" customFormat="1" ht="42.75" x14ac:dyDescent="0.2">
      <c r="A41" s="7" t="s">
        <v>27</v>
      </c>
      <c r="B41" s="10">
        <v>14</v>
      </c>
      <c r="C41" s="11"/>
      <c r="D41" s="9">
        <f>SUM(D42:D43)</f>
        <v>68622</v>
      </c>
      <c r="E41" s="9">
        <f>SUM(E42:E43)</f>
        <v>79475</v>
      </c>
      <c r="F41" s="16">
        <f t="shared" si="0"/>
        <v>10853</v>
      </c>
    </row>
    <row r="42" spans="1:6" ht="45" x14ac:dyDescent="0.25">
      <c r="A42" s="12" t="s">
        <v>28</v>
      </c>
      <c r="B42" s="13">
        <v>14</v>
      </c>
      <c r="C42" s="13" t="s">
        <v>30</v>
      </c>
      <c r="D42" s="14">
        <v>33057.5</v>
      </c>
      <c r="E42" s="14">
        <v>35822.5</v>
      </c>
      <c r="F42" s="17">
        <f t="shared" si="0"/>
        <v>2765</v>
      </c>
    </row>
    <row r="43" spans="1:6" ht="30" x14ac:dyDescent="0.25">
      <c r="A43" s="12" t="s">
        <v>29</v>
      </c>
      <c r="B43" s="13">
        <v>14</v>
      </c>
      <c r="C43" s="13" t="s">
        <v>31</v>
      </c>
      <c r="D43" s="14">
        <v>35564.5</v>
      </c>
      <c r="E43" s="14">
        <v>43652.5</v>
      </c>
      <c r="F43" s="17">
        <f>E43-D43</f>
        <v>8088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2025-04-29T08:46:46Z</dcterms:modified>
</cp:coreProperties>
</file>