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80" yWindow="0" windowWidth="22260" windowHeight="12645"/>
  </bookViews>
  <sheets>
    <sheet name="Лист1" sheetId="1" r:id="rId1"/>
  </sheets>
  <definedNames>
    <definedName name="_xlnm.Print_Titles" localSheetId="0">Лист1!$4:$5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6" i="1"/>
  <c r="D81" i="1"/>
  <c r="F81" i="1" s="1"/>
  <c r="D84" i="1"/>
  <c r="E84" i="1"/>
  <c r="G86" i="1"/>
  <c r="F86" i="1"/>
  <c r="G85" i="1"/>
  <c r="F85" i="1"/>
  <c r="E81" i="1"/>
  <c r="G83" i="1"/>
  <c r="F83" i="1"/>
  <c r="G82" i="1"/>
  <c r="F82" i="1"/>
  <c r="E76" i="1"/>
  <c r="F76" i="1"/>
  <c r="F80" i="1"/>
  <c r="F79" i="1"/>
  <c r="F78" i="1"/>
  <c r="F77" i="1"/>
  <c r="G79" i="1"/>
  <c r="E69" i="1"/>
  <c r="D69" i="1"/>
  <c r="G72" i="1"/>
  <c r="F72" i="1"/>
  <c r="G70" i="1"/>
  <c r="F70" i="1"/>
  <c r="G71" i="1"/>
  <c r="F71" i="1"/>
  <c r="F67" i="1"/>
  <c r="E66" i="1"/>
  <c r="D66" i="1"/>
  <c r="G67" i="1"/>
  <c r="D59" i="1"/>
  <c r="D53" i="1"/>
  <c r="F65" i="1"/>
  <c r="F64" i="1"/>
  <c r="F63" i="1"/>
  <c r="F62" i="1"/>
  <c r="F61" i="1"/>
  <c r="F60" i="1"/>
  <c r="E59" i="1"/>
  <c r="F59" i="1" s="1"/>
  <c r="G60" i="1"/>
  <c r="G65" i="1"/>
  <c r="G64" i="1"/>
  <c r="G63" i="1"/>
  <c r="G62" i="1"/>
  <c r="G61" i="1"/>
  <c r="F55" i="1"/>
  <c r="F56" i="1"/>
  <c r="F54" i="1"/>
  <c r="E53" i="1"/>
  <c r="G57" i="1"/>
  <c r="F57" i="1"/>
  <c r="G55" i="1"/>
  <c r="G54" i="1"/>
  <c r="E48" i="1"/>
  <c r="F48" i="1" s="1"/>
  <c r="D48" i="1"/>
  <c r="G50" i="1"/>
  <c r="F50" i="1"/>
  <c r="G49" i="1"/>
  <c r="F49" i="1"/>
  <c r="G51" i="1"/>
  <c r="F51" i="1"/>
  <c r="D44" i="1"/>
  <c r="G45" i="1"/>
  <c r="F45" i="1"/>
  <c r="E44" i="1"/>
  <c r="F44" i="1" s="1"/>
  <c r="G47" i="1"/>
  <c r="F47" i="1"/>
  <c r="G46" i="1"/>
  <c r="F46" i="1"/>
  <c r="E39" i="1"/>
  <c r="F39" i="1" s="1"/>
  <c r="D39" i="1"/>
  <c r="F41" i="1"/>
  <c r="G42" i="1"/>
  <c r="F42" i="1"/>
  <c r="G40" i="1"/>
  <c r="F40" i="1"/>
  <c r="G38" i="1"/>
  <c r="G37" i="1"/>
  <c r="G36" i="1"/>
  <c r="G35" i="1"/>
  <c r="F38" i="1"/>
  <c r="F37" i="1"/>
  <c r="F36" i="1"/>
  <c r="F35" i="1"/>
  <c r="E34" i="1"/>
  <c r="D34" i="1"/>
  <c r="G34" i="1" s="1"/>
  <c r="G80" i="1"/>
  <c r="G78" i="1"/>
  <c r="G77" i="1"/>
  <c r="G75" i="1"/>
  <c r="G74" i="1"/>
  <c r="G73" i="1"/>
  <c r="G68" i="1"/>
  <c r="G58" i="1"/>
  <c r="G56" i="1"/>
  <c r="G52" i="1"/>
  <c r="G43" i="1"/>
  <c r="G41" i="1"/>
  <c r="G8" i="1"/>
  <c r="G9" i="1"/>
  <c r="G10" i="1"/>
  <c r="G12" i="1"/>
  <c r="G13" i="1"/>
  <c r="G14" i="1"/>
  <c r="G15" i="1"/>
  <c r="G16" i="1"/>
  <c r="G17" i="1"/>
  <c r="G18" i="1"/>
  <c r="G19" i="1"/>
  <c r="G20" i="1"/>
  <c r="G21" i="1"/>
  <c r="G22" i="1"/>
  <c r="G23" i="1"/>
  <c r="G25" i="1"/>
  <c r="G26" i="1"/>
  <c r="G27" i="1"/>
  <c r="G28" i="1"/>
  <c r="G30" i="1"/>
  <c r="G31" i="1"/>
  <c r="G33" i="1"/>
  <c r="F33" i="1"/>
  <c r="D32" i="1"/>
  <c r="G32" i="1" s="1"/>
  <c r="E32" i="1"/>
  <c r="E11" i="1"/>
  <c r="D11" i="1"/>
  <c r="G11" i="1" s="1"/>
  <c r="F19" i="1"/>
  <c r="F20" i="1"/>
  <c r="D7" i="1"/>
  <c r="F31" i="1"/>
  <c r="F30" i="1"/>
  <c r="E29" i="1"/>
  <c r="D29" i="1"/>
  <c r="F29" i="1" s="1"/>
  <c r="E6" i="1" l="1"/>
  <c r="F84" i="1"/>
  <c r="G84" i="1"/>
  <c r="F11" i="1"/>
  <c r="F66" i="1"/>
  <c r="G29" i="1"/>
  <c r="F69" i="1"/>
  <c r="G81" i="1"/>
  <c r="F53" i="1"/>
  <c r="G59" i="1"/>
  <c r="G44" i="1"/>
  <c r="F34" i="1"/>
  <c r="F32" i="1"/>
  <c r="E24" i="1"/>
  <c r="D24" i="1"/>
  <c r="G24" i="1" s="1"/>
  <c r="F25" i="1"/>
  <c r="F26" i="1"/>
  <c r="F21" i="1"/>
  <c r="F22" i="1"/>
  <c r="F18" i="1"/>
  <c r="F24" i="1" l="1"/>
  <c r="F75" i="1" l="1"/>
  <c r="F23" i="1"/>
  <c r="F17" i="1"/>
  <c r="F16" i="1"/>
  <c r="F15" i="1"/>
  <c r="F14" i="1"/>
  <c r="F13" i="1"/>
  <c r="F12" i="1"/>
  <c r="G76" i="1" l="1"/>
  <c r="G69" i="1"/>
  <c r="G48" i="1"/>
  <c r="F8" i="1" l="1"/>
  <c r="F9" i="1"/>
  <c r="F10" i="1"/>
  <c r="F27" i="1"/>
  <c r="F28" i="1"/>
  <c r="F43" i="1"/>
  <c r="F52" i="1"/>
  <c r="F58" i="1"/>
  <c r="F68" i="1"/>
  <c r="F73" i="1"/>
  <c r="F74" i="1"/>
  <c r="G66" i="1" l="1"/>
  <c r="E7" i="1" l="1"/>
  <c r="F7" i="1" l="1"/>
  <c r="G7" i="1"/>
  <c r="F6" i="1"/>
  <c r="G53" i="1"/>
  <c r="G39" i="1"/>
  <c r="G6" i="1" l="1"/>
</calcChain>
</file>

<file path=xl/sharedStrings.xml><?xml version="1.0" encoding="utf-8"?>
<sst xmlns="http://schemas.openxmlformats.org/spreadsheetml/2006/main" count="169" uniqueCount="166">
  <si>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</si>
  <si>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</si>
  <si>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</si>
  <si>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</si>
  <si>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</si>
  <si>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</si>
  <si>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</si>
  <si>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</si>
  <si>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</si>
  <si>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</si>
  <si>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</si>
  <si>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</si>
  <si>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</si>
  <si>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</si>
  <si>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</si>
  <si>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Расходы на обеспечение деятельности подведомственных казенных учреждений</t>
  </si>
  <si>
    <t>Обеспечение информационной открытости органов местного самоуправления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</si>
  <si>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</si>
  <si>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</si>
  <si>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35.0.00.00000</t>
  </si>
  <si>
    <t>36.0.00.00000</t>
  </si>
  <si>
    <t>Иные межбюджетные трансферты в рамках Муниципальной программы "Развитие коммунальной инфраструктуры муниципального района «Заполярный район» на 2020-2030 годы"</t>
  </si>
  <si>
    <t>36.0.00.89260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</si>
  <si>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</si>
  <si>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</si>
  <si>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</si>
  <si>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33.0.00.89240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</si>
  <si>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</si>
  <si>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</si>
  <si>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</si>
  <si>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</si>
  <si>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</si>
  <si>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</si>
  <si>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</si>
  <si>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</si>
  <si>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32.0.00.00000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</si>
  <si>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</si>
  <si>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</si>
  <si>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</si>
  <si>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</si>
  <si>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</si>
  <si>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</si>
  <si>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</si>
  <si>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</si>
  <si>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38.0.00.00000</t>
  </si>
  <si>
    <t>38.0.00.86060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</si>
  <si>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</si>
  <si>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</si>
  <si>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42.0.00.81120</t>
  </si>
  <si>
    <t xml:space="preserve"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</si>
  <si>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 xml:space="preserve"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</si>
  <si>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</si>
  <si>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41.0.00.00000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</si>
  <si>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</si>
  <si>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41.0.00.89320</t>
  </si>
  <si>
    <t>Муниципальная программа "Содержание и обеспечение деятельности органов местного самоуправления муниципального района "Заполярный район" на 2024-2030 годы"</t>
  </si>
  <si>
    <t>Организация и проведение официальных мероприятий муниципального района "Заполярный район"</t>
  </si>
  <si>
    <t>31.0.00.80020</t>
  </si>
  <si>
    <t>31.0.00.81010</t>
  </si>
  <si>
    <t>31.0.00.81050</t>
  </si>
  <si>
    <t>31.0.00.81060</t>
  </si>
  <si>
    <t>31.0.00.84010</t>
  </si>
  <si>
    <t>31.0.00.84020</t>
  </si>
  <si>
    <t>31.0.00.84050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</si>
  <si>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</si>
  <si>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35.0.00.89250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</si>
  <si>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</si>
  <si>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42.0.00.89210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</si>
  <si>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</si>
  <si>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>43.0.00.00000</t>
  </si>
  <si>
    <t>Иные межбюджетные трансферты на пенсии за выслугу лет лицам, замещавшим должности муниципальной службы</t>
  </si>
  <si>
    <t>43.0.00.89330</t>
  </si>
  <si>
    <t>Иные межбюджетные трансферты на пенсии за выслугу лет лицам, замещавшим выборные должности местного самоуправления</t>
  </si>
  <si>
    <t>43.0.00.89340</t>
  </si>
  <si>
    <t>Иные межбюджетные трансферты на оплату коммунальных услуг и приобретение твердого топлива</t>
  </si>
  <si>
    <t>43.0.00.89350</t>
  </si>
  <si>
    <t>Сведения об исполнении районного бюджета по расходам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первый квартал 2025 года в сравнении с запланированными значениями на соответствующий период</t>
  </si>
  <si>
    <t>Кассовый план на первый квартал                                          2025 года, тыс.руб.</t>
  </si>
  <si>
    <t>Муниципальная программа "Управление финансами в муниципальном районе "Заполярный район" на 2019-2030 годы"</t>
  </si>
  <si>
    <t>Выплаты гражданам, которым присвоено звание "Почетный гражданин Заполярного района"</t>
  </si>
  <si>
    <t>31.0.00.84030</t>
  </si>
  <si>
    <t>Единовременное денежное вознаграждение гражданам, награжденным медалью "За заслуги перед Заполярным районом"</t>
  </si>
  <si>
    <t>31.0.00.84060</t>
  </si>
  <si>
    <t>Единовременное денежное вознаграждение гражданам, награжденным знаком отличия "За достойное воспитание детей"</t>
  </si>
  <si>
    <t>31.0.00.84070</t>
  </si>
  <si>
    <t>Единовременное денежное вознаграждение гражданам, награжденным знаком отличия "Отцовская слава"</t>
  </si>
  <si>
    <t>31.0.00.84080</t>
  </si>
  <si>
    <t>Единовременная выплата гражданам, которым присвоено звание "Ветеран Заполярного района"</t>
  </si>
  <si>
    <t>31.0.00.84090</t>
  </si>
  <si>
    <t>Субсидии местным бюджетам на софинансирование расходных обязательств, возникающих при выполнении полномочий по созданию условий для обеспечения поселений услугами связи</t>
  </si>
  <si>
    <t>32.0.00.79040</t>
  </si>
  <si>
    <t>Расходы районного бюджета на софинансирование расходных обязательств, возникающих при выполнении полномочий по созданию условий для обеспечения поселений услугами связи</t>
  </si>
  <si>
    <t>32.0.00.S9040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</si>
  <si>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</si>
  <si>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</si>
  <si>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Иные межбюджетные трансферты в рамках муниципальной программы "Безопасность на территории муниципального района "Заполярный район" на 2019-2030 годы"</t>
  </si>
  <si>
    <t>Муниципальная программа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</si>
  <si>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34.0.00.00000</t>
  </si>
  <si>
    <t>Мероприятия в рамках муниципальной программы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</si>
  <si>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34.0.00.83040</t>
  </si>
  <si>
    <t>Оказание финансовой помощи бюджетам муниципальных образований на строительство (приобретение) объектов муниципальной собственности в целях предоставления жилых помещений гражданам по договорам социального найма, и на формирование специализированного жилищного фонда</t>
  </si>
  <si>
    <t>35.0.00.79050</t>
  </si>
  <si>
    <t>Расходы районного бюджета на мероприятия, софинансируемые в рамках государственных программ в части строительства (приобретения) объектов муниципальной собственности</t>
  </si>
  <si>
    <t>35.0.00.S9050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</si>
  <si>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</si>
  <si>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</si>
  <si>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Расходы на реализацию природоохранных мероприятий</t>
  </si>
  <si>
    <t>36.0.00.85010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</si>
  <si>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 за счет возврата возвратов субсидии из окружного бюджета</t>
  </si>
  <si>
    <t>36.0.00.86090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</si>
  <si>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</si>
  <si>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37.0.00.00000</t>
  </si>
  <si>
    <t>Обеспечение комплексного развития сельских территорий</t>
  </si>
  <si>
    <t>37.0.00.L5760</t>
  </si>
  <si>
    <t>Мероприятия в рамках муниципальной программы "Обеспечение населения централизованным теплоснабжением в МО "Муниципальный район "Заполярный район" на 2020-2030 годы "</t>
  </si>
  <si>
    <t>37.0.00.86050</t>
  </si>
  <si>
    <t>Иные межбюджетные трансферты в рамках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</si>
  <si>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37.0.00.89270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</si>
  <si>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</si>
  <si>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</si>
  <si>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Субсидии местным бюджетам на софинансирование расходных обязательств по организации в границах поселений, городского округа электро-, тепло- и водоснабжения населения, водоотведения в части подготовки объектов коммунальной инфраструктуры к осенне-зимнему периоду</t>
  </si>
  <si>
    <t>38.0.00.79620</t>
  </si>
  <si>
    <t>Расходы районного бюджета на мероприятия, софинансируемые в рамках государственных программ в части подготовки объектов коммунальной инфраструктуры к осенне-зимнему периоду</t>
  </si>
  <si>
    <t>38.0.00.S9620</t>
  </si>
  <si>
    <t>Иные межбюджетные трансферты на ремонт и содержание автомобильных дорог общего пользования местного значения за счет базового объема бюджетных ассигнований дорожного фонда Заполярного района</t>
  </si>
  <si>
    <t>39.0.00.9Д110</t>
  </si>
  <si>
    <t>Иные межбюджетные трансферты на ремонт и содержание автомобильных дорог общего пользования местного значения за счет бюджетных ассигнований дорожного фонда Заполярного района</t>
  </si>
  <si>
    <t>39.0.00.9Д120</t>
  </si>
  <si>
    <t xml:space="preserve">Иные межбюджетные трансферты на строительство и реконструкцию автомобильных дорог общего пользования </t>
  </si>
  <si>
    <t>39.0.00.9Д130</t>
  </si>
  <si>
    <t>40.0.00.00000</t>
  </si>
  <si>
    <t>Муниципальная программа "Развитие энергетики муниципального района "Заполярный район" на 2021-2030 годы"</t>
  </si>
  <si>
    <t>Субсидии местным бюджетам на софинансирование строительства и реконструкции (модернизации) объектов энергетики</t>
  </si>
  <si>
    <t>40.0.00.79080</t>
  </si>
  <si>
    <t>Расходы районного бюджета на софинансирование строительства и реконструкции (модернизации) объектов энергетики</t>
  </si>
  <si>
    <t>40.0.00.S9080</t>
  </si>
  <si>
    <t>40.0.00.79620</t>
  </si>
  <si>
    <t>40.0.00.S9620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</si>
  <si>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</si>
  <si>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</si>
  <si>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Иные межбюджетные трансферты в рамках муниципальной программы "Развитие энергетики муниципального района "Заполярный район" на 2021-2030 годы"</t>
  </si>
  <si>
    <t>40.0.00.89310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</si>
  <si>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</si>
  <si>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</si>
  <si>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</si>
  <si>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42.0.00.81100</t>
  </si>
  <si>
    <t>Оценка недвижимости, признание прав и регулирование отношений по муниципальной собственности</t>
  </si>
  <si>
    <t>42.0.00.81110</t>
  </si>
  <si>
    <t>Расходы по приобретению, содержанию, прочим мероприятиям, связанным с муниципальным имуществом</t>
  </si>
  <si>
    <t>42.0.00.81130</t>
  </si>
  <si>
    <t xml:space="preserve">Проведение кадастровых работ </t>
  </si>
  <si>
    <t>42.0.00.83010</t>
  </si>
  <si>
    <t>Иные межбюджетные трансферты на организацию и проведение выборов депутатов представительных органов местного самоуправления и глав местных администраций</t>
  </si>
  <si>
    <t>43.0.00.89360</t>
  </si>
  <si>
    <t>Муниципальная программа "Развитие культуры на территории муниципального района «Заполярный район» на 2025-2035 годы"</t>
  </si>
  <si>
    <t>44.0.00.00000</t>
  </si>
  <si>
    <t>Мероприятия в рамках муниципальной программы "Развитие культуры на территории муниципального района «Заполярный район» на 2025-2035 годы"</t>
  </si>
  <si>
    <t>44.0.00.88010</t>
  </si>
  <si>
    <t>Иные межбюджетные трансферты в рамках муниципальной программы "Развитие культуры на территории муниципального района «Заполярный район» на 2025-2035 годы"</t>
  </si>
  <si>
    <t>44.0.00.89370</t>
  </si>
  <si>
    <t>Муниципальная программа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</si>
  <si>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45.0.00.00000</t>
  </si>
  <si>
    <t>Мероприятия в рамках муниципальной программы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</si>
  <si>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45.0.00.87010</t>
  </si>
  <si>
    <t>Иные межбюджетные трансферты в рамках муниципальной программы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</si>
  <si>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45.0.00.89380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</si>
</sst>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_р_._-;\-* #,##0.0_р_._-;_-* &quot;-&quot;??_р_._-;_-@_-"/>
    <numFmt numFmtId="166" formatCode="_-* #,##0.0\ _₽_-;\-* #,##0.0\ _₽_-;_-* &quot;-&quot;?\ _₽_-;_-@_-"/>
    <numFmt numFmtId="167" formatCode="#,##0.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0" fontId="2" fillId="0" borderId="0" xfId="0" applyFont="1"/>
    <xf numFmtId="165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166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6" fontId="1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14" fontId="1" fillId="0" borderId="1" xfId="0" quotePrefix="1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2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 applyProtection="1">
      <alignment horizontal="left" wrapText="1"/>
      <protection locked="0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>
      <alignment wrapText="1"/>
    </xf>
    <xf numFmtId="166" fontId="2" fillId="0" borderId="1" xfId="0" applyNumberFormat="1" applyFont="1" applyBorder="1" applyAlignment="1"/>
    <xf numFmtId="166" fontId="4" fillId="0" borderId="1" xfId="0" applyNumberFormat="1" applyFont="1" applyBorder="1" applyAlignment="1"/>
    <xf numFmtId="0" fontId="4" fillId="0" borderId="0" xfId="0" applyFont="1" applyAlignment="1">
      <alignment horizontal="center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vertical="center" wrapText="1"/>
    </xf>
    <xf numFmtId="167" fontId="1" fillId="0" borderId="2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6"/>
  <sheetViews>
    <sheetView tabSelected="1" topLeftCell="B1" zoomScaleNormal="100" workbookViewId="0">
      <selection activeCell="I7" sqref="I7"/>
    </sheetView>
  </sheetViews>
  <sheetFormatPr defaultColWidth="8.85546875" defaultRowHeight="15" x14ac:dyDescent="0.25"/>
  <cols>
    <col min="1" max="1" width="9.140625" style="2" hidden="1" customWidth="1"/>
    <col min="2" max="2" width="46.7109375" style="2" customWidth="1"/>
    <col min="3" max="3" width="15.140625" style="29" customWidth="1"/>
    <col min="4" max="6" width="15.85546875" style="2" customWidth="1"/>
    <col min="7" max="7" width="13" style="2" customWidth="1"/>
    <col min="8" max="16384" width="8.85546875" style="2"/>
  </cols>
  <sheetData>
    <row r="2" spans="2:7" ht="30" customHeight="1" x14ac:dyDescent="0.25">
      <c r="B2" s="33" t="s">
        <v>76</v>
      </c>
      <c r="C2" s="33"/>
      <c r="D2" s="33"/>
      <c r="E2" s="33"/>
      <c r="F2" s="33"/>
      <c r="G2" s="33"/>
    </row>
    <row r="3" spans="2:7" ht="15.75" customHeight="1" x14ac:dyDescent="0.25">
      <c r="G3" s="1"/>
    </row>
    <row r="4" spans="2:7" ht="13.9" customHeight="1" x14ac:dyDescent="0.25">
      <c r="B4" s="34" t="s">
        <v>0</v>
      </c>
      <c r="C4" s="34" t="s">
        <v>1</v>
      </c>
      <c r="D4" s="35" t="s">
        <v>77</v>
      </c>
      <c r="E4" s="35" t="s">
        <v>36</v>
      </c>
      <c r="F4" s="36" t="s">
        <v>37</v>
      </c>
      <c r="G4" s="36"/>
    </row>
    <row r="5" spans="2:7" ht="69" customHeight="1" x14ac:dyDescent="0.25">
      <c r="B5" s="34"/>
      <c r="C5" s="34"/>
      <c r="D5" s="35"/>
      <c r="E5" s="35"/>
      <c r="F5" s="4" t="s">
        <v>38</v>
      </c>
      <c r="G5" s="5" t="s">
        <v>39</v>
      </c>
    </row>
    <row r="6" spans="2:7" s="3" customFormat="1" ht="14.25" x14ac:dyDescent="0.2">
      <c r="B6" s="7" t="s">
        <v>2</v>
      </c>
      <c r="C6" s="9"/>
      <c r="D6" s="8">
        <f>D7+D11+D24+D29+D32+D34+D39+D44+D48+D53+D59+D66+D69+D76+D81+D84</f>
        <v>334362.59999999998</v>
      </c>
      <c r="E6" s="8">
        <f>E7+E11+E24+E29+E32+E34+E39+E44+E48+E53+E59+E66+E69+E76+E81+E84</f>
        <v>284020.39999999997</v>
      </c>
      <c r="F6" s="8">
        <f>E6-D6</f>
        <v>-50342.200000000012</v>
      </c>
      <c r="G6" s="8">
        <f t="shared" ref="G6:G33" si="0">IF(D6=0,0,ROUND(E6/D6*100,1))</f>
        <v>84.9</v>
      </c>
    </row>
    <row r="7" spans="2:7" s="3" customFormat="1" ht="42.75" x14ac:dyDescent="0.2">
      <c r="B7" s="21" t="s">
        <v>78</v>
      </c>
      <c r="C7" s="9" t="s">
        <v>3</v>
      </c>
      <c r="D7" s="10">
        <f>SUM(D8:D10)</f>
        <v>84914.4</v>
      </c>
      <c r="E7" s="10">
        <f>SUM(E8:E10)</f>
        <v>77329.7</v>
      </c>
      <c r="F7" s="8">
        <f>E7-D7</f>
        <v>-7584.6999999999971</v>
      </c>
      <c r="G7" s="8">
        <f t="shared" si="0"/>
        <v>91.1</v>
      </c>
    </row>
    <row r="8" spans="2:7" ht="30" x14ac:dyDescent="0.25">
      <c r="B8" s="18" t="s">
        <v>4</v>
      </c>
      <c r="C8" s="11" t="s">
        <v>5</v>
      </c>
      <c r="D8" s="12">
        <v>9644</v>
      </c>
      <c r="E8" s="12">
        <v>9643.5</v>
      </c>
      <c r="F8" s="12">
        <f t="shared" ref="F8:F74" si="1">E8-D8</f>
        <v>-0.5</v>
      </c>
      <c r="G8" s="12">
        <f t="shared" si="0"/>
        <v>100</v>
      </c>
    </row>
    <row r="9" spans="2:7" ht="30" x14ac:dyDescent="0.25">
      <c r="B9" s="18" t="s">
        <v>6</v>
      </c>
      <c r="C9" s="11" t="s">
        <v>7</v>
      </c>
      <c r="D9" s="12">
        <v>35822.5</v>
      </c>
      <c r="E9" s="12">
        <v>35822.5</v>
      </c>
      <c r="F9" s="12">
        <f t="shared" si="1"/>
        <v>0</v>
      </c>
      <c r="G9" s="12">
        <f t="shared" si="0"/>
        <v>100</v>
      </c>
    </row>
    <row r="10" spans="2:7" ht="45" x14ac:dyDescent="0.25">
      <c r="B10" s="22" t="s">
        <v>8</v>
      </c>
      <c r="C10" s="11" t="s">
        <v>9</v>
      </c>
      <c r="D10" s="12">
        <v>39447.9</v>
      </c>
      <c r="E10" s="12">
        <v>31863.7</v>
      </c>
      <c r="F10" s="12">
        <f t="shared" si="1"/>
        <v>-7584.2000000000007</v>
      </c>
      <c r="G10" s="12">
        <f t="shared" si="0"/>
        <v>80.8</v>
      </c>
    </row>
    <row r="11" spans="2:7" s="3" customFormat="1" ht="60" customHeight="1" x14ac:dyDescent="0.2">
      <c r="B11" s="23" t="s">
        <v>55</v>
      </c>
      <c r="C11" s="9" t="s">
        <v>10</v>
      </c>
      <c r="D11" s="8">
        <f>SUM(D12:D23)</f>
        <v>54299.7</v>
      </c>
      <c r="E11" s="8">
        <f>SUM(E12:E23)</f>
        <v>54297.100000000006</v>
      </c>
      <c r="F11" s="8">
        <f>E11-D11</f>
        <v>-2.5999999999912689</v>
      </c>
      <c r="G11" s="8">
        <f t="shared" si="0"/>
        <v>100</v>
      </c>
    </row>
    <row r="12" spans="2:7" ht="30" x14ac:dyDescent="0.25">
      <c r="B12" s="24" t="s">
        <v>15</v>
      </c>
      <c r="C12" s="13" t="s">
        <v>57</v>
      </c>
      <c r="D12" s="12">
        <v>27650.6</v>
      </c>
      <c r="E12" s="12">
        <v>27649.3</v>
      </c>
      <c r="F12" s="12">
        <f t="shared" si="1"/>
        <v>-1.2999999999992724</v>
      </c>
      <c r="G12" s="12">
        <f t="shared" si="0"/>
        <v>100</v>
      </c>
    </row>
    <row r="13" spans="2:7" ht="30" x14ac:dyDescent="0.25">
      <c r="B13" s="19" t="s">
        <v>4</v>
      </c>
      <c r="C13" s="13" t="s">
        <v>58</v>
      </c>
      <c r="D13" s="12">
        <v>21743.4</v>
      </c>
      <c r="E13" s="12">
        <v>21742.5</v>
      </c>
      <c r="F13" s="12">
        <f t="shared" si="1"/>
        <v>-0.90000000000145519</v>
      </c>
      <c r="G13" s="12">
        <f t="shared" si="0"/>
        <v>100</v>
      </c>
    </row>
    <row r="14" spans="2:7" ht="30" x14ac:dyDescent="0.25">
      <c r="B14" s="18" t="s">
        <v>16</v>
      </c>
      <c r="C14" s="13" t="s">
        <v>59</v>
      </c>
      <c r="D14" s="12">
        <v>561.70000000000005</v>
      </c>
      <c r="E14" s="12">
        <v>561.6</v>
      </c>
      <c r="F14" s="12">
        <f t="shared" si="1"/>
        <v>-0.10000000000002274</v>
      </c>
      <c r="G14" s="12">
        <f t="shared" si="0"/>
        <v>100</v>
      </c>
    </row>
    <row r="15" spans="2:7" ht="45" x14ac:dyDescent="0.25">
      <c r="B15" s="18" t="s">
        <v>56</v>
      </c>
      <c r="C15" s="13" t="s">
        <v>60</v>
      </c>
      <c r="D15" s="12">
        <v>1352.9</v>
      </c>
      <c r="E15" s="12">
        <v>1352.9</v>
      </c>
      <c r="F15" s="12">
        <f t="shared" si="1"/>
        <v>0</v>
      </c>
      <c r="G15" s="12">
        <f t="shared" si="0"/>
        <v>100</v>
      </c>
    </row>
    <row r="16" spans="2:7" ht="75" x14ac:dyDescent="0.25">
      <c r="B16" s="18" t="s">
        <v>11</v>
      </c>
      <c r="C16" s="13" t="s">
        <v>61</v>
      </c>
      <c r="D16" s="12">
        <v>2121.1</v>
      </c>
      <c r="E16" s="12">
        <v>2121.1</v>
      </c>
      <c r="F16" s="12">
        <f t="shared" si="1"/>
        <v>0</v>
      </c>
      <c r="G16" s="12">
        <f t="shared" si="0"/>
        <v>100</v>
      </c>
    </row>
    <row r="17" spans="2:7" ht="105" x14ac:dyDescent="0.25">
      <c r="B17" s="24" t="s">
        <v>12</v>
      </c>
      <c r="C17" s="13" t="s">
        <v>62</v>
      </c>
      <c r="D17" s="14">
        <v>398.6</v>
      </c>
      <c r="E17" s="14">
        <v>398.5</v>
      </c>
      <c r="F17" s="12">
        <f t="shared" si="1"/>
        <v>-0.10000000000002274</v>
      </c>
      <c r="G17" s="12">
        <f t="shared" si="0"/>
        <v>100</v>
      </c>
    </row>
    <row r="18" spans="2:7" ht="30" x14ac:dyDescent="0.25">
      <c r="B18" s="18" t="s">
        <v>79</v>
      </c>
      <c r="C18" s="20" t="s">
        <v>80</v>
      </c>
      <c r="D18" s="12">
        <v>126.5</v>
      </c>
      <c r="E18" s="12">
        <v>126.4</v>
      </c>
      <c r="F18" s="12">
        <f t="shared" ref="F18:F22" si="2">E18-D18</f>
        <v>-9.9999999999994316E-2</v>
      </c>
      <c r="G18" s="12">
        <f t="shared" si="0"/>
        <v>99.9</v>
      </c>
    </row>
    <row r="19" spans="2:7" ht="60" x14ac:dyDescent="0.25">
      <c r="B19" s="18" t="s">
        <v>13</v>
      </c>
      <c r="C19" s="13" t="s">
        <v>63</v>
      </c>
      <c r="D19" s="12">
        <v>344.9</v>
      </c>
      <c r="E19" s="12">
        <v>344.8</v>
      </c>
      <c r="F19" s="12">
        <f>E19-D19</f>
        <v>-9.9999999999965894E-2</v>
      </c>
      <c r="G19" s="12">
        <f t="shared" si="0"/>
        <v>100</v>
      </c>
    </row>
    <row r="20" spans="2:7" ht="45" hidden="1" x14ac:dyDescent="0.25">
      <c r="B20" s="18" t="s">
        <v>81</v>
      </c>
      <c r="C20" s="20" t="s">
        <v>82</v>
      </c>
      <c r="D20" s="12">
        <v>0</v>
      </c>
      <c r="E20" s="12">
        <v>0</v>
      </c>
      <c r="F20" s="12">
        <f>E20-D20</f>
        <v>0</v>
      </c>
      <c r="G20" s="12">
        <f t="shared" si="0"/>
        <v>0</v>
      </c>
    </row>
    <row r="21" spans="2:7" ht="45" hidden="1" x14ac:dyDescent="0.25">
      <c r="B21" s="18" t="s">
        <v>83</v>
      </c>
      <c r="C21" s="20" t="s">
        <v>84</v>
      </c>
      <c r="D21" s="12">
        <v>0</v>
      </c>
      <c r="E21" s="12">
        <v>0</v>
      </c>
      <c r="F21" s="12">
        <f t="shared" ref="F21" si="3">E21-D21</f>
        <v>0</v>
      </c>
      <c r="G21" s="12">
        <f t="shared" si="0"/>
        <v>0</v>
      </c>
    </row>
    <row r="22" spans="2:7" ht="45" hidden="1" x14ac:dyDescent="0.25">
      <c r="B22" s="18" t="s">
        <v>85</v>
      </c>
      <c r="C22" s="20" t="s">
        <v>86</v>
      </c>
      <c r="D22" s="12">
        <v>0</v>
      </c>
      <c r="E22" s="12">
        <v>0</v>
      </c>
      <c r="F22" s="12">
        <f t="shared" si="2"/>
        <v>0</v>
      </c>
      <c r="G22" s="12">
        <f t="shared" si="0"/>
        <v>0</v>
      </c>
    </row>
    <row r="23" spans="2:7" ht="30" hidden="1" x14ac:dyDescent="0.25">
      <c r="B23" s="18" t="s">
        <v>87</v>
      </c>
      <c r="C23" s="20" t="s">
        <v>88</v>
      </c>
      <c r="D23" s="12">
        <v>0</v>
      </c>
      <c r="E23" s="12">
        <v>0</v>
      </c>
      <c r="F23" s="12">
        <f t="shared" si="1"/>
        <v>0</v>
      </c>
      <c r="G23" s="12">
        <f t="shared" si="0"/>
        <v>0</v>
      </c>
    </row>
    <row r="24" spans="2:7" s="3" customFormat="1" ht="71.25" x14ac:dyDescent="0.2">
      <c r="B24" s="26" t="s">
        <v>23</v>
      </c>
      <c r="C24" s="15" t="s">
        <v>35</v>
      </c>
      <c r="D24" s="10">
        <f>SUM(D25:D28)</f>
        <v>75526.5</v>
      </c>
      <c r="E24" s="10">
        <f>SUM(E25:E28)</f>
        <v>73120.2</v>
      </c>
      <c r="F24" s="8">
        <f>E24-D24</f>
        <v>-2406.3000000000029</v>
      </c>
      <c r="G24" s="8">
        <f t="shared" si="0"/>
        <v>96.8</v>
      </c>
    </row>
    <row r="25" spans="2:7" ht="75" x14ac:dyDescent="0.25">
      <c r="B25" s="18" t="s">
        <v>89</v>
      </c>
      <c r="C25" s="20" t="s">
        <v>90</v>
      </c>
      <c r="D25" s="12">
        <v>2293.6</v>
      </c>
      <c r="E25" s="12">
        <v>2293.4</v>
      </c>
      <c r="F25" s="12">
        <f t="shared" si="1"/>
        <v>-0.1999999999998181</v>
      </c>
      <c r="G25" s="12">
        <f t="shared" si="0"/>
        <v>100</v>
      </c>
    </row>
    <row r="26" spans="2:7" ht="75" x14ac:dyDescent="0.25">
      <c r="B26" s="18" t="s">
        <v>91</v>
      </c>
      <c r="C26" s="20" t="s">
        <v>92</v>
      </c>
      <c r="D26" s="12">
        <v>2293.6</v>
      </c>
      <c r="E26" s="12">
        <v>2293.5</v>
      </c>
      <c r="F26" s="12">
        <f t="shared" ref="F26" si="4">E26-D26</f>
        <v>-9.9999999999909051E-2</v>
      </c>
      <c r="G26" s="12">
        <f t="shared" si="0"/>
        <v>100</v>
      </c>
    </row>
    <row r="27" spans="2:7" ht="75" x14ac:dyDescent="0.25">
      <c r="B27" s="25" t="s">
        <v>49</v>
      </c>
      <c r="C27" s="13" t="s">
        <v>24</v>
      </c>
      <c r="D27" s="12">
        <v>21748.799999999999</v>
      </c>
      <c r="E27" s="12">
        <v>21748.799999999999</v>
      </c>
      <c r="F27" s="12">
        <f t="shared" si="1"/>
        <v>0</v>
      </c>
      <c r="G27" s="12">
        <f t="shared" si="0"/>
        <v>100</v>
      </c>
    </row>
    <row r="28" spans="2:7" ht="75" x14ac:dyDescent="0.25">
      <c r="B28" s="25" t="s">
        <v>50</v>
      </c>
      <c r="C28" s="13" t="s">
        <v>25</v>
      </c>
      <c r="D28" s="12">
        <v>49190.5</v>
      </c>
      <c r="E28" s="12">
        <v>46784.5</v>
      </c>
      <c r="F28" s="12">
        <f t="shared" si="1"/>
        <v>-2406</v>
      </c>
      <c r="G28" s="12">
        <f t="shared" si="0"/>
        <v>95.1</v>
      </c>
    </row>
    <row r="29" spans="2:7" s="3" customFormat="1" ht="42.75" x14ac:dyDescent="0.2">
      <c r="B29" s="26" t="s">
        <v>17</v>
      </c>
      <c r="C29" s="9" t="s">
        <v>18</v>
      </c>
      <c r="D29" s="10">
        <f>SUM(D30:D31)</f>
        <v>2092.8000000000002</v>
      </c>
      <c r="E29" s="10">
        <f>SUM(E30:E31)</f>
        <v>1731.6</v>
      </c>
      <c r="F29" s="8">
        <f>E29-D29</f>
        <v>-361.20000000000027</v>
      </c>
      <c r="G29" s="8">
        <f t="shared" si="0"/>
        <v>82.7</v>
      </c>
    </row>
    <row r="30" spans="2:7" ht="60" x14ac:dyDescent="0.25">
      <c r="B30" s="37" t="s">
        <v>93</v>
      </c>
      <c r="C30" s="38" t="s">
        <v>94</v>
      </c>
      <c r="D30" s="12">
        <v>13</v>
      </c>
      <c r="E30" s="12">
        <v>13</v>
      </c>
      <c r="F30" s="12">
        <f>E30-D30</f>
        <v>0</v>
      </c>
      <c r="G30" s="12">
        <f t="shared" si="0"/>
        <v>100</v>
      </c>
    </row>
    <row r="31" spans="2:7" ht="60" x14ac:dyDescent="0.25">
      <c r="B31" s="24" t="s">
        <v>95</v>
      </c>
      <c r="C31" s="20" t="s">
        <v>26</v>
      </c>
      <c r="D31" s="12">
        <v>2079.8000000000002</v>
      </c>
      <c r="E31" s="12">
        <v>1718.6</v>
      </c>
      <c r="F31" s="12">
        <f>E31-D31</f>
        <v>-361.20000000000027</v>
      </c>
      <c r="G31" s="12">
        <f t="shared" si="0"/>
        <v>82.6</v>
      </c>
    </row>
    <row r="32" spans="2:7" s="3" customFormat="1" ht="86.25" hidden="1" x14ac:dyDescent="0.25">
      <c r="B32" s="21" t="s">
        <v>96</v>
      </c>
      <c r="C32" s="16" t="s">
        <v>97</v>
      </c>
      <c r="D32" s="10">
        <f>SUM(D33:D33)</f>
        <v>0</v>
      </c>
      <c r="E32" s="10">
        <f>SUM(E33:E33)</f>
        <v>0</v>
      </c>
      <c r="F32" s="8">
        <f>E32-D32</f>
        <v>0</v>
      </c>
      <c r="G32" s="12">
        <f t="shared" si="0"/>
        <v>0</v>
      </c>
    </row>
    <row r="33" spans="2:7" ht="75" hidden="1" x14ac:dyDescent="0.25">
      <c r="B33" s="18" t="s">
        <v>98</v>
      </c>
      <c r="C33" s="20" t="s">
        <v>99</v>
      </c>
      <c r="D33" s="12">
        <v>0</v>
      </c>
      <c r="E33" s="12">
        <v>0</v>
      </c>
      <c r="F33" s="12">
        <f>E33-D33</f>
        <v>0</v>
      </c>
      <c r="G33" s="12">
        <f t="shared" si="0"/>
        <v>0</v>
      </c>
    </row>
    <row r="34" spans="2:7" s="3" customFormat="1" ht="71.25" x14ac:dyDescent="0.2">
      <c r="B34" s="7" t="s">
        <v>41</v>
      </c>
      <c r="C34" s="15" t="s">
        <v>19</v>
      </c>
      <c r="D34" s="10">
        <f>SUM(D35:D38)</f>
        <v>27204.2</v>
      </c>
      <c r="E34" s="10">
        <f>SUM(E35:E38)</f>
        <v>26970.2</v>
      </c>
      <c r="F34" s="8">
        <f>E34-D34</f>
        <v>-234</v>
      </c>
      <c r="G34" s="8">
        <f>IF(D34=0,0,ROUND(E34/D34*100,1))</f>
        <v>99.1</v>
      </c>
    </row>
    <row r="35" spans="2:7" ht="105" hidden="1" x14ac:dyDescent="0.25">
      <c r="B35" s="18" t="s">
        <v>100</v>
      </c>
      <c r="C35" s="20" t="s">
        <v>101</v>
      </c>
      <c r="D35" s="12">
        <v>0</v>
      </c>
      <c r="E35" s="12">
        <v>0</v>
      </c>
      <c r="F35" s="12">
        <f>E35-D35</f>
        <v>0</v>
      </c>
      <c r="G35" s="12">
        <f>IF(D35=0,0,ROUND(E35/D35*100,1))</f>
        <v>0</v>
      </c>
    </row>
    <row r="36" spans="2:7" ht="60" hidden="1" x14ac:dyDescent="0.25">
      <c r="B36" s="18" t="s">
        <v>102</v>
      </c>
      <c r="C36" s="20" t="s">
        <v>103</v>
      </c>
      <c r="D36" s="12">
        <v>0</v>
      </c>
      <c r="E36" s="12">
        <v>0</v>
      </c>
      <c r="F36" s="12">
        <f>E36-D36</f>
        <v>0</v>
      </c>
      <c r="G36" s="12">
        <f>IF(D36=0,0,ROUND(E36/D36*100,1))</f>
        <v>0</v>
      </c>
    </row>
    <row r="37" spans="2:7" ht="90" hidden="1" x14ac:dyDescent="0.25">
      <c r="B37" s="31" t="s">
        <v>104</v>
      </c>
      <c r="C37" s="20" t="s">
        <v>105</v>
      </c>
      <c r="D37" s="12">
        <v>0</v>
      </c>
      <c r="E37" s="12">
        <v>0</v>
      </c>
      <c r="F37" s="12">
        <f>E37-D37</f>
        <v>0</v>
      </c>
      <c r="G37" s="12">
        <f>IF(D37=0,0,ROUND(E37/D37*100,1))</f>
        <v>0</v>
      </c>
    </row>
    <row r="38" spans="2:7" ht="90" x14ac:dyDescent="0.25">
      <c r="B38" s="31" t="s">
        <v>64</v>
      </c>
      <c r="C38" s="20" t="s">
        <v>65</v>
      </c>
      <c r="D38" s="12">
        <v>27204.2</v>
      </c>
      <c r="E38" s="12">
        <v>26970.2</v>
      </c>
      <c r="F38" s="12">
        <f>E38-D38</f>
        <v>-234</v>
      </c>
      <c r="G38" s="12">
        <f>IF(D38=0,0,ROUND(E38/D38*100,1))</f>
        <v>99.1</v>
      </c>
    </row>
    <row r="39" spans="2:7" s="3" customFormat="1" ht="57" x14ac:dyDescent="0.2">
      <c r="B39" s="7" t="s">
        <v>40</v>
      </c>
      <c r="C39" s="15" t="s">
        <v>20</v>
      </c>
      <c r="D39" s="10">
        <f>SUM(D40:D43)</f>
        <v>19028.7</v>
      </c>
      <c r="E39" s="10">
        <f>SUM(E40:E43)</f>
        <v>19028.600000000002</v>
      </c>
      <c r="F39" s="8">
        <f>E39-D39</f>
        <v>-9.9999999998544808E-2</v>
      </c>
      <c r="G39" s="8">
        <f>IF(D39=0,0,ROUND(E39/D39*100,1))</f>
        <v>100</v>
      </c>
    </row>
    <row r="40" spans="2:7" ht="30" hidden="1" x14ac:dyDescent="0.25">
      <c r="B40" s="31" t="s">
        <v>106</v>
      </c>
      <c r="C40" s="20" t="s">
        <v>107</v>
      </c>
      <c r="D40" s="12">
        <v>0</v>
      </c>
      <c r="E40" s="12">
        <v>0</v>
      </c>
      <c r="F40" s="12">
        <f t="shared" ref="F40" si="5">E40-D40</f>
        <v>0</v>
      </c>
      <c r="G40" s="12">
        <f t="shared" ref="G40" si="6">IF(D40=0,0,ROUND(E40/D40*100,1))</f>
        <v>0</v>
      </c>
    </row>
    <row r="41" spans="2:7" ht="60" x14ac:dyDescent="0.25">
      <c r="B41" s="6" t="s">
        <v>27</v>
      </c>
      <c r="C41" s="13" t="s">
        <v>28</v>
      </c>
      <c r="D41" s="12">
        <v>16757.7</v>
      </c>
      <c r="E41" s="12">
        <v>16757.7</v>
      </c>
      <c r="F41" s="12">
        <f>E41-D41</f>
        <v>0</v>
      </c>
      <c r="G41" s="12">
        <f t="shared" ref="G41:G80" si="7">IF(D41=0,0,ROUND(E41/D41*100,1))</f>
        <v>100</v>
      </c>
    </row>
    <row r="42" spans="2:7" ht="90" hidden="1" x14ac:dyDescent="0.25">
      <c r="B42" s="19" t="s">
        <v>108</v>
      </c>
      <c r="C42" s="20" t="s">
        <v>109</v>
      </c>
      <c r="D42" s="12">
        <v>0</v>
      </c>
      <c r="E42" s="12">
        <v>0</v>
      </c>
      <c r="F42" s="12">
        <f t="shared" ref="F42" si="8">E42-D42</f>
        <v>0</v>
      </c>
      <c r="G42" s="12">
        <f t="shared" ref="G42" si="9">IF(D42=0,0,ROUND(E42/D42*100,1))</f>
        <v>0</v>
      </c>
    </row>
    <row r="43" spans="2:7" ht="60" x14ac:dyDescent="0.25">
      <c r="B43" s="6" t="s">
        <v>21</v>
      </c>
      <c r="C43" s="13" t="s">
        <v>22</v>
      </c>
      <c r="D43" s="12">
        <v>2271</v>
      </c>
      <c r="E43" s="12">
        <v>2270.9</v>
      </c>
      <c r="F43" s="12">
        <f t="shared" si="1"/>
        <v>-9.9999999999909051E-2</v>
      </c>
      <c r="G43" s="12">
        <f t="shared" si="7"/>
        <v>100</v>
      </c>
    </row>
    <row r="44" spans="2:7" s="3" customFormat="1" ht="71.25" x14ac:dyDescent="0.2">
      <c r="B44" s="21" t="s">
        <v>110</v>
      </c>
      <c r="C44" s="16" t="s">
        <v>111</v>
      </c>
      <c r="D44" s="10">
        <f>SUM(D45:D47)</f>
        <v>36365.800000000003</v>
      </c>
      <c r="E44" s="10">
        <f>SUM(E45:E47)</f>
        <v>0</v>
      </c>
      <c r="F44" s="8">
        <f>E44-D44</f>
        <v>-36365.800000000003</v>
      </c>
      <c r="G44" s="8">
        <f>IF(D44=0,0,ROUND(E44/D44*100,1))</f>
        <v>0</v>
      </c>
    </row>
    <row r="45" spans="2:7" ht="30" x14ac:dyDescent="0.25">
      <c r="B45" s="19" t="s">
        <v>112</v>
      </c>
      <c r="C45" s="20" t="s">
        <v>113</v>
      </c>
      <c r="D45" s="12">
        <v>36365.800000000003</v>
      </c>
      <c r="E45" s="12">
        <v>0</v>
      </c>
      <c r="F45" s="12">
        <f>E45-D45</f>
        <v>-36365.800000000003</v>
      </c>
      <c r="G45" s="12">
        <f>IF(D45=0,0,ROUND(E45/D45*100,1))</f>
        <v>0</v>
      </c>
    </row>
    <row r="46" spans="2:7" ht="75" hidden="1" x14ac:dyDescent="0.25">
      <c r="B46" s="18" t="s">
        <v>114</v>
      </c>
      <c r="C46" s="17" t="s">
        <v>115</v>
      </c>
      <c r="D46" s="12">
        <v>0</v>
      </c>
      <c r="E46" s="12">
        <v>0</v>
      </c>
      <c r="F46" s="12">
        <f t="shared" ref="F46:F47" si="10">E46-D46</f>
        <v>0</v>
      </c>
      <c r="G46" s="12">
        <f t="shared" ref="G46:G47" si="11">IF(D46=0,0,ROUND(E46/D46*100,1))</f>
        <v>0</v>
      </c>
    </row>
    <row r="47" spans="2:7" ht="75" hidden="1" x14ac:dyDescent="0.25">
      <c r="B47" s="18" t="s">
        <v>116</v>
      </c>
      <c r="C47" s="17" t="s">
        <v>117</v>
      </c>
      <c r="D47" s="12">
        <v>0</v>
      </c>
      <c r="E47" s="12">
        <v>0</v>
      </c>
      <c r="F47" s="12">
        <f t="shared" si="10"/>
        <v>0</v>
      </c>
      <c r="G47" s="12">
        <f t="shared" si="11"/>
        <v>0</v>
      </c>
    </row>
    <row r="48" spans="2:7" ht="57.75" x14ac:dyDescent="0.25">
      <c r="B48" s="7" t="s">
        <v>42</v>
      </c>
      <c r="C48" s="16" t="s">
        <v>44</v>
      </c>
      <c r="D48" s="8">
        <f>SUM(D49:D52)</f>
        <v>57</v>
      </c>
      <c r="E48" s="8">
        <f>SUM(E49:E52)</f>
        <v>57</v>
      </c>
      <c r="F48" s="8">
        <f>E48-D48</f>
        <v>0</v>
      </c>
      <c r="G48" s="8">
        <f t="shared" si="7"/>
        <v>100</v>
      </c>
    </row>
    <row r="49" spans="2:7" ht="105" hidden="1" x14ac:dyDescent="0.25">
      <c r="B49" s="39" t="s">
        <v>120</v>
      </c>
      <c r="C49" s="17" t="s">
        <v>121</v>
      </c>
      <c r="D49" s="12">
        <v>0</v>
      </c>
      <c r="E49" s="12">
        <v>0</v>
      </c>
      <c r="F49" s="12">
        <f t="shared" si="1"/>
        <v>0</v>
      </c>
      <c r="G49" s="12">
        <f t="shared" si="7"/>
        <v>0</v>
      </c>
    </row>
    <row r="50" spans="2:7" ht="75" hidden="1" x14ac:dyDescent="0.25">
      <c r="B50" s="39" t="s">
        <v>122</v>
      </c>
      <c r="C50" s="32" t="s">
        <v>123</v>
      </c>
      <c r="D50" s="12">
        <v>0</v>
      </c>
      <c r="E50" s="12">
        <v>0</v>
      </c>
      <c r="F50" s="12">
        <f t="shared" ref="F50" si="12">E50-D50</f>
        <v>0</v>
      </c>
      <c r="G50" s="12">
        <f t="shared" ref="G50" si="13">IF(D50=0,0,ROUND(E50/D50*100,1))</f>
        <v>0</v>
      </c>
    </row>
    <row r="51" spans="2:7" ht="60" hidden="1" x14ac:dyDescent="0.25">
      <c r="B51" s="6" t="s">
        <v>43</v>
      </c>
      <c r="C51" s="17" t="s">
        <v>45</v>
      </c>
      <c r="D51" s="12">
        <v>0</v>
      </c>
      <c r="E51" s="12">
        <v>0</v>
      </c>
      <c r="F51" s="12">
        <f t="shared" ref="F51" si="14">E51-D51</f>
        <v>0</v>
      </c>
      <c r="G51" s="12">
        <f t="shared" ref="G51" si="15">IF(D51=0,0,ROUND(E51/D51*100,1))</f>
        <v>0</v>
      </c>
    </row>
    <row r="52" spans="2:7" ht="60" x14ac:dyDescent="0.25">
      <c r="B52" s="31" t="s">
        <v>118</v>
      </c>
      <c r="C52" s="17" t="s">
        <v>119</v>
      </c>
      <c r="D52" s="12">
        <v>57</v>
      </c>
      <c r="E52" s="12">
        <v>57</v>
      </c>
      <c r="F52" s="12">
        <f t="shared" si="1"/>
        <v>0</v>
      </c>
      <c r="G52" s="12">
        <f t="shared" si="7"/>
        <v>100</v>
      </c>
    </row>
    <row r="53" spans="2:7" s="3" customFormat="1" ht="57" x14ac:dyDescent="0.2">
      <c r="B53" s="7" t="s">
        <v>29</v>
      </c>
      <c r="C53" s="15" t="s">
        <v>30</v>
      </c>
      <c r="D53" s="10">
        <f>SUM(D54:D58)</f>
        <v>7678.7999999999993</v>
      </c>
      <c r="E53" s="10">
        <f>SUM(E54:E58)</f>
        <v>4915.8999999999996</v>
      </c>
      <c r="F53" s="8">
        <f>E53-D53</f>
        <v>-2762.8999999999996</v>
      </c>
      <c r="G53" s="8">
        <f t="shared" si="7"/>
        <v>64</v>
      </c>
    </row>
    <row r="54" spans="2:7" ht="60" x14ac:dyDescent="0.25">
      <c r="B54" s="6" t="s">
        <v>31</v>
      </c>
      <c r="C54" s="13" t="s">
        <v>34</v>
      </c>
      <c r="D54" s="12">
        <v>1762.1</v>
      </c>
      <c r="E54" s="12">
        <v>1762.1</v>
      </c>
      <c r="F54" s="12">
        <f>E54-D54</f>
        <v>0</v>
      </c>
      <c r="G54" s="12">
        <f t="shared" ref="G54:G55" si="16">IF(D54=0,0,ROUND(E54/D54*100,1))</f>
        <v>100</v>
      </c>
    </row>
    <row r="55" spans="2:7" ht="60" x14ac:dyDescent="0.25">
      <c r="B55" s="6" t="s">
        <v>32</v>
      </c>
      <c r="C55" s="13" t="s">
        <v>33</v>
      </c>
      <c r="D55" s="12">
        <v>2436.6999999999998</v>
      </c>
      <c r="E55" s="12">
        <v>2071</v>
      </c>
      <c r="F55" s="12">
        <f>E55-D55</f>
        <v>-365.69999999999982</v>
      </c>
      <c r="G55" s="12">
        <f t="shared" si="16"/>
        <v>85</v>
      </c>
    </row>
    <row r="56" spans="2:7" ht="75" x14ac:dyDescent="0.25">
      <c r="B56" s="40" t="s">
        <v>124</v>
      </c>
      <c r="C56" s="20" t="s">
        <v>125</v>
      </c>
      <c r="D56" s="12">
        <v>3480</v>
      </c>
      <c r="E56" s="12">
        <v>1082.8</v>
      </c>
      <c r="F56" s="12">
        <f>E56-D56</f>
        <v>-2397.1999999999998</v>
      </c>
      <c r="G56" s="12">
        <f t="shared" si="7"/>
        <v>31.1</v>
      </c>
    </row>
    <row r="57" spans="2:7" ht="75" hidden="1" x14ac:dyDescent="0.25">
      <c r="B57" s="40" t="s">
        <v>126</v>
      </c>
      <c r="C57" s="20" t="s">
        <v>127</v>
      </c>
      <c r="D57" s="12">
        <v>0</v>
      </c>
      <c r="E57" s="12">
        <v>0</v>
      </c>
      <c r="F57" s="12">
        <f t="shared" ref="F57" si="17">E57-D57</f>
        <v>0</v>
      </c>
      <c r="G57" s="12">
        <f t="shared" ref="G57" si="18">IF(D57=0,0,ROUND(E57/D57*100,1))</f>
        <v>0</v>
      </c>
    </row>
    <row r="58" spans="2:7" ht="45" hidden="1" x14ac:dyDescent="0.25">
      <c r="B58" s="40" t="s">
        <v>128</v>
      </c>
      <c r="C58" s="20" t="s">
        <v>129</v>
      </c>
      <c r="D58" s="12">
        <v>0</v>
      </c>
      <c r="E58" s="12">
        <v>0</v>
      </c>
      <c r="F58" s="12">
        <f t="shared" si="1"/>
        <v>0</v>
      </c>
      <c r="G58" s="12">
        <f t="shared" si="7"/>
        <v>0</v>
      </c>
    </row>
    <row r="59" spans="2:7" s="3" customFormat="1" ht="42.75" hidden="1" x14ac:dyDescent="0.2">
      <c r="B59" s="30" t="s">
        <v>131</v>
      </c>
      <c r="C59" s="15" t="s">
        <v>130</v>
      </c>
      <c r="D59" s="10">
        <f>SUM(D60:D65)</f>
        <v>0</v>
      </c>
      <c r="E59" s="10">
        <f>SUM(E60:E65)</f>
        <v>0</v>
      </c>
      <c r="F59" s="8">
        <f>E59-D59</f>
        <v>0</v>
      </c>
      <c r="G59" s="8">
        <f t="shared" ref="G59:G65" si="19">IF(D59=0,0,ROUND(E59/D59*100,1))</f>
        <v>0</v>
      </c>
    </row>
    <row r="60" spans="2:7" ht="60" hidden="1" x14ac:dyDescent="0.25">
      <c r="B60" s="41" t="s">
        <v>132</v>
      </c>
      <c r="C60" s="17" t="s">
        <v>133</v>
      </c>
      <c r="D60" s="12">
        <v>0</v>
      </c>
      <c r="E60" s="12">
        <v>0</v>
      </c>
      <c r="F60" s="12">
        <f>E60-D60</f>
        <v>0</v>
      </c>
      <c r="G60" s="12">
        <f t="shared" ref="G60" si="20">IF(D60=0,0,ROUND(E60/D60*100,1))</f>
        <v>0</v>
      </c>
    </row>
    <row r="61" spans="2:7" ht="60" hidden="1" x14ac:dyDescent="0.25">
      <c r="B61" s="41" t="s">
        <v>134</v>
      </c>
      <c r="C61" s="17" t="s">
        <v>135</v>
      </c>
      <c r="D61" s="12">
        <v>0</v>
      </c>
      <c r="E61" s="12">
        <v>0</v>
      </c>
      <c r="F61" s="12">
        <f>E61-D61</f>
        <v>0</v>
      </c>
      <c r="G61" s="12">
        <f t="shared" si="19"/>
        <v>0</v>
      </c>
    </row>
    <row r="62" spans="2:7" ht="105" hidden="1" x14ac:dyDescent="0.25">
      <c r="B62" s="39" t="s">
        <v>120</v>
      </c>
      <c r="C62" s="17" t="s">
        <v>136</v>
      </c>
      <c r="D62" s="12">
        <v>0</v>
      </c>
      <c r="E62" s="12">
        <v>0</v>
      </c>
      <c r="F62" s="12">
        <f>E62-D62</f>
        <v>0</v>
      </c>
      <c r="G62" s="12">
        <f t="shared" si="19"/>
        <v>0</v>
      </c>
    </row>
    <row r="63" spans="2:7" ht="75" hidden="1" x14ac:dyDescent="0.25">
      <c r="B63" s="39" t="s">
        <v>122</v>
      </c>
      <c r="C63" s="32" t="s">
        <v>137</v>
      </c>
      <c r="D63" s="12">
        <v>0</v>
      </c>
      <c r="E63" s="12">
        <v>0</v>
      </c>
      <c r="F63" s="12">
        <f>E63-D63</f>
        <v>0</v>
      </c>
      <c r="G63" s="12">
        <f t="shared" si="19"/>
        <v>0</v>
      </c>
    </row>
    <row r="64" spans="2:7" ht="60" hidden="1" x14ac:dyDescent="0.25">
      <c r="B64" s="31" t="s">
        <v>138</v>
      </c>
      <c r="C64" s="17" t="s">
        <v>139</v>
      </c>
      <c r="D64" s="12">
        <v>0</v>
      </c>
      <c r="E64" s="12">
        <v>0</v>
      </c>
      <c r="F64" s="12">
        <f>E64-D64</f>
        <v>0</v>
      </c>
      <c r="G64" s="12">
        <f t="shared" si="19"/>
        <v>0</v>
      </c>
    </row>
    <row r="65" spans="2:7" ht="60" hidden="1" x14ac:dyDescent="0.25">
      <c r="B65" s="19" t="s">
        <v>140</v>
      </c>
      <c r="C65" s="17" t="s">
        <v>141</v>
      </c>
      <c r="D65" s="12">
        <v>0</v>
      </c>
      <c r="E65" s="12">
        <v>0</v>
      </c>
      <c r="F65" s="12">
        <f>E65-D65</f>
        <v>0</v>
      </c>
      <c r="G65" s="12">
        <f t="shared" si="19"/>
        <v>0</v>
      </c>
    </row>
    <row r="66" spans="2:7" ht="57" x14ac:dyDescent="0.25">
      <c r="B66" s="30" t="s">
        <v>51</v>
      </c>
      <c r="C66" s="16" t="s">
        <v>52</v>
      </c>
      <c r="D66" s="10">
        <f>SUM(D67:D68)</f>
        <v>1750</v>
      </c>
      <c r="E66" s="10">
        <f>SUM(E67:E68)</f>
        <v>1750</v>
      </c>
      <c r="F66" s="8">
        <f>E66-D66</f>
        <v>0</v>
      </c>
      <c r="G66" s="8">
        <f t="shared" si="7"/>
        <v>100</v>
      </c>
    </row>
    <row r="67" spans="2:7" ht="60" hidden="1" x14ac:dyDescent="0.25">
      <c r="B67" s="31" t="s">
        <v>142</v>
      </c>
      <c r="C67" s="17" t="s">
        <v>143</v>
      </c>
      <c r="D67" s="12">
        <v>0</v>
      </c>
      <c r="E67" s="12">
        <v>0</v>
      </c>
      <c r="F67" s="12">
        <f>E67-D67</f>
        <v>0</v>
      </c>
      <c r="G67" s="12">
        <f t="shared" ref="G67" si="21">IF(D67=0,0,ROUND(E67/D67*100,1))</f>
        <v>0</v>
      </c>
    </row>
    <row r="68" spans="2:7" ht="60" x14ac:dyDescent="0.25">
      <c r="B68" s="31" t="s">
        <v>53</v>
      </c>
      <c r="C68" s="17" t="s">
        <v>54</v>
      </c>
      <c r="D68" s="12">
        <v>1750</v>
      </c>
      <c r="E68" s="12">
        <v>1750</v>
      </c>
      <c r="F68" s="12">
        <f t="shared" si="1"/>
        <v>0</v>
      </c>
      <c r="G68" s="12">
        <f t="shared" si="7"/>
        <v>100</v>
      </c>
    </row>
    <row r="69" spans="2:7" ht="57.75" x14ac:dyDescent="0.25">
      <c r="B69" s="23" t="s">
        <v>46</v>
      </c>
      <c r="C69" s="16" t="s">
        <v>47</v>
      </c>
      <c r="D69" s="27">
        <f>SUM(D70:D75)</f>
        <v>246.2</v>
      </c>
      <c r="E69" s="27">
        <f>SUM(E70:E75)</f>
        <v>246.1</v>
      </c>
      <c r="F69" s="27">
        <f>E69-D69</f>
        <v>-9.9999999999994316E-2</v>
      </c>
      <c r="G69" s="8">
        <f t="shared" si="7"/>
        <v>100</v>
      </c>
    </row>
    <row r="70" spans="2:7" ht="120" x14ac:dyDescent="0.25">
      <c r="B70" s="18" t="s">
        <v>144</v>
      </c>
      <c r="C70" s="20" t="s">
        <v>145</v>
      </c>
      <c r="D70" s="28">
        <v>235.5</v>
      </c>
      <c r="E70" s="28">
        <v>235.4</v>
      </c>
      <c r="F70" s="12">
        <f t="shared" ref="F70" si="22">E70-D70</f>
        <v>-9.9999999999994316E-2</v>
      </c>
      <c r="G70" s="12">
        <f t="shared" si="7"/>
        <v>100</v>
      </c>
    </row>
    <row r="71" spans="2:7" ht="45" hidden="1" x14ac:dyDescent="0.25">
      <c r="B71" s="18" t="s">
        <v>146</v>
      </c>
      <c r="C71" s="20" t="s">
        <v>147</v>
      </c>
      <c r="D71" s="28">
        <v>0</v>
      </c>
      <c r="E71" s="28">
        <v>0</v>
      </c>
      <c r="F71" s="12">
        <f t="shared" ref="F71:F72" si="23">E71-D71</f>
        <v>0</v>
      </c>
      <c r="G71" s="12">
        <f t="shared" ref="G71:G72" si="24">IF(D71=0,0,ROUND(E71/D71*100,1))</f>
        <v>0</v>
      </c>
    </row>
    <row r="72" spans="2:7" ht="60" x14ac:dyDescent="0.25">
      <c r="B72" s="18" t="s">
        <v>14</v>
      </c>
      <c r="C72" s="20" t="s">
        <v>48</v>
      </c>
      <c r="D72" s="28">
        <v>10.7</v>
      </c>
      <c r="E72" s="28">
        <v>10.7</v>
      </c>
      <c r="F72" s="12">
        <f t="shared" si="23"/>
        <v>0</v>
      </c>
      <c r="G72" s="12">
        <f t="shared" si="24"/>
        <v>100</v>
      </c>
    </row>
    <row r="73" spans="2:7" ht="45" hidden="1" x14ac:dyDescent="0.25">
      <c r="B73" s="19" t="s">
        <v>148</v>
      </c>
      <c r="C73" s="20" t="s">
        <v>149</v>
      </c>
      <c r="D73" s="28">
        <v>0</v>
      </c>
      <c r="E73" s="28">
        <v>0</v>
      </c>
      <c r="F73" s="12">
        <f t="shared" si="1"/>
        <v>0</v>
      </c>
      <c r="G73" s="12">
        <f t="shared" si="7"/>
        <v>0</v>
      </c>
    </row>
    <row r="74" spans="2:7" hidden="1" x14ac:dyDescent="0.25">
      <c r="B74" s="18" t="s">
        <v>150</v>
      </c>
      <c r="C74" s="20" t="s">
        <v>151</v>
      </c>
      <c r="D74" s="28">
        <v>0</v>
      </c>
      <c r="E74" s="28">
        <v>0</v>
      </c>
      <c r="F74" s="12">
        <f t="shared" si="1"/>
        <v>0</v>
      </c>
      <c r="G74" s="12">
        <f t="shared" si="7"/>
        <v>0</v>
      </c>
    </row>
    <row r="75" spans="2:7" ht="60" hidden="1" x14ac:dyDescent="0.25">
      <c r="B75" s="19" t="s">
        <v>66</v>
      </c>
      <c r="C75" s="20" t="s">
        <v>67</v>
      </c>
      <c r="D75" s="28">
        <v>0</v>
      </c>
      <c r="E75" s="28">
        <v>0</v>
      </c>
      <c r="F75" s="12">
        <f>E75-D75</f>
        <v>0</v>
      </c>
      <c r="G75" s="12">
        <f t="shared" si="7"/>
        <v>0</v>
      </c>
    </row>
    <row r="76" spans="2:7" ht="72" x14ac:dyDescent="0.25">
      <c r="B76" s="21" t="s">
        <v>68</v>
      </c>
      <c r="C76" s="16" t="s">
        <v>69</v>
      </c>
      <c r="D76" s="27">
        <f>SUM(D77:D80)</f>
        <v>20653.2</v>
      </c>
      <c r="E76" s="27">
        <f>SUM(E77:E80)</f>
        <v>20593.3</v>
      </c>
      <c r="F76" s="8">
        <f>E76-D76</f>
        <v>-59.900000000001455</v>
      </c>
      <c r="G76" s="8">
        <f t="shared" si="7"/>
        <v>99.7</v>
      </c>
    </row>
    <row r="77" spans="2:7" ht="45" x14ac:dyDescent="0.25">
      <c r="B77" s="22" t="s">
        <v>70</v>
      </c>
      <c r="C77" s="20" t="s">
        <v>71</v>
      </c>
      <c r="D77" s="28">
        <v>3536.5</v>
      </c>
      <c r="E77" s="28">
        <v>3535.1</v>
      </c>
      <c r="F77" s="12">
        <f>E77-D77</f>
        <v>-1.4000000000000909</v>
      </c>
      <c r="G77" s="12">
        <f t="shared" si="7"/>
        <v>100</v>
      </c>
    </row>
    <row r="78" spans="2:7" ht="45" x14ac:dyDescent="0.25">
      <c r="B78" s="22" t="s">
        <v>72</v>
      </c>
      <c r="C78" s="20" t="s">
        <v>73</v>
      </c>
      <c r="D78" s="28">
        <v>4926</v>
      </c>
      <c r="E78" s="28">
        <v>4924.2</v>
      </c>
      <c r="F78" s="12">
        <f>E78-D78</f>
        <v>-1.8000000000001819</v>
      </c>
      <c r="G78" s="12">
        <f t="shared" si="7"/>
        <v>100</v>
      </c>
    </row>
    <row r="79" spans="2:7" ht="45" x14ac:dyDescent="0.25">
      <c r="B79" s="22" t="s">
        <v>74</v>
      </c>
      <c r="C79" s="20" t="s">
        <v>75</v>
      </c>
      <c r="D79" s="28">
        <v>11845.5</v>
      </c>
      <c r="E79" s="28">
        <v>11788.8</v>
      </c>
      <c r="F79" s="12">
        <f>E79-D79</f>
        <v>-56.700000000000728</v>
      </c>
      <c r="G79" s="12">
        <f t="shared" ref="G79" si="25">IF(D79=0,0,ROUND(E79/D79*100,1))</f>
        <v>99.5</v>
      </c>
    </row>
    <row r="80" spans="2:7" ht="60" x14ac:dyDescent="0.25">
      <c r="B80" s="22" t="s">
        <v>152</v>
      </c>
      <c r="C80" s="20" t="s">
        <v>153</v>
      </c>
      <c r="D80" s="28">
        <v>345.2</v>
      </c>
      <c r="E80" s="28">
        <v>345.2</v>
      </c>
      <c r="F80" s="12">
        <f>E80-D80</f>
        <v>0</v>
      </c>
      <c r="G80" s="12">
        <f t="shared" si="7"/>
        <v>100</v>
      </c>
    </row>
    <row r="81" spans="2:7" ht="57" x14ac:dyDescent="0.25">
      <c r="B81" s="30" t="s">
        <v>154</v>
      </c>
      <c r="C81" s="16" t="s">
        <v>155</v>
      </c>
      <c r="D81" s="27">
        <f>SUM(D82:D83)</f>
        <v>2862.2</v>
      </c>
      <c r="E81" s="27">
        <f>SUM(E82:E83)</f>
        <v>2334.1</v>
      </c>
      <c r="F81" s="8">
        <f>E81-D81</f>
        <v>-528.09999999999991</v>
      </c>
      <c r="G81" s="8">
        <f t="shared" ref="G81:G83" si="26">IF(D81=0,0,ROUND(E81/D81*100,1))</f>
        <v>81.5</v>
      </c>
    </row>
    <row r="82" spans="2:7" ht="60" hidden="1" x14ac:dyDescent="0.25">
      <c r="B82" s="42" t="s">
        <v>156</v>
      </c>
      <c r="C82" s="20" t="s">
        <v>157</v>
      </c>
      <c r="D82" s="28">
        <v>0</v>
      </c>
      <c r="E82" s="28">
        <v>0</v>
      </c>
      <c r="F82" s="12">
        <f>E82-D82</f>
        <v>0</v>
      </c>
      <c r="G82" s="12">
        <f t="shared" si="26"/>
        <v>0</v>
      </c>
    </row>
    <row r="83" spans="2:7" ht="60" x14ac:dyDescent="0.25">
      <c r="B83" s="42" t="s">
        <v>158</v>
      </c>
      <c r="C83" s="20" t="s">
        <v>159</v>
      </c>
      <c r="D83" s="28">
        <v>2862.2</v>
      </c>
      <c r="E83" s="28">
        <v>2334.1</v>
      </c>
      <c r="F83" s="12">
        <f>E83-D83</f>
        <v>-528.09999999999991</v>
      </c>
      <c r="G83" s="12">
        <f t="shared" si="26"/>
        <v>81.5</v>
      </c>
    </row>
    <row r="84" spans="2:7" ht="85.5" x14ac:dyDescent="0.25">
      <c r="B84" s="30" t="s">
        <v>160</v>
      </c>
      <c r="C84" s="16" t="s">
        <v>161</v>
      </c>
      <c r="D84" s="27">
        <f>SUM(D85:D86)</f>
        <v>1683.1</v>
      </c>
      <c r="E84" s="27">
        <f>SUM(E85:E86)</f>
        <v>1646.6</v>
      </c>
      <c r="F84" s="8">
        <f>E84-D84</f>
        <v>-36.5</v>
      </c>
      <c r="G84" s="8">
        <f>IF(D84=0,0,ROUND(E84/D84*100,1))</f>
        <v>97.8</v>
      </c>
    </row>
    <row r="85" spans="2:7" ht="90" hidden="1" x14ac:dyDescent="0.25">
      <c r="B85" s="42" t="s">
        <v>162</v>
      </c>
      <c r="C85" s="20" t="s">
        <v>163</v>
      </c>
      <c r="D85" s="28">
        <v>0</v>
      </c>
      <c r="E85" s="28">
        <v>0</v>
      </c>
      <c r="F85" s="12">
        <f>E85-D85</f>
        <v>0</v>
      </c>
      <c r="G85" s="12">
        <f t="shared" ref="G84:G86" si="27">IF(D85=0,0,ROUND(E85/D85*100,1))</f>
        <v>0</v>
      </c>
    </row>
    <row r="86" spans="2:7" ht="90" x14ac:dyDescent="0.25">
      <c r="B86" s="42" t="s">
        <v>164</v>
      </c>
      <c r="C86" s="20" t="s">
        <v>165</v>
      </c>
      <c r="D86" s="28">
        <v>1683.1</v>
      </c>
      <c r="E86" s="28">
        <v>1646.6</v>
      </c>
      <c r="F86" s="12">
        <f>E86-D86</f>
        <v>-36.5</v>
      </c>
      <c r="G86" s="12">
        <f t="shared" si="27"/>
        <v>97.8</v>
      </c>
    </row>
  </sheetData>
  <mergeCells count="6">
    <mergeCell ref="B2:G2"/>
    <mergeCell ref="B4:B5"/>
    <mergeCell ref="C4:C5"/>
    <mergeCell ref="D4:D5"/>
    <mergeCell ref="E4:E5"/>
    <mergeCell ref="F4:G4"/>
  </mergeCells>
  <pageMargins left="0.70866141732283472" right="0.70866141732283472" top="0.74803149606299213" bottom="0.74803149606299213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2025-05-05T11:43:10Z</dcterms:modified>
</cp:coreProperties>
</file>