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БС\1\"/>
    </mc:Choice>
  </mc:AlternateContent>
  <bookViews>
    <workbookView xWindow="3075" yWindow="120" windowWidth="28800" windowHeight="12315"/>
  </bookViews>
  <sheets>
    <sheet name="Лист1" sheetId="2" r:id="rId1"/>
  </sheets>
  <definedNames>
    <definedName name="_xlnm._FilterDatabase" localSheetId="0" hidden="1">Лист1!$A$3:$C$42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_xlnm.Print_Titles" localSheetId="0">Лист1!$3:$3</definedName>
    <definedName name="_xlnm.Print_Area" localSheetId="0">Лист1!$A$1:$D$64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D4" i="2"/>
  <c r="B4" i="2"/>
  <c r="C63" i="2"/>
  <c r="D63" i="2"/>
  <c r="B63" i="2"/>
  <c r="C29" i="2"/>
  <c r="D29" i="2"/>
  <c r="B29" i="2"/>
  <c r="C58" i="2" l="1"/>
  <c r="D58" i="2"/>
  <c r="B58" i="2"/>
  <c r="C52" i="2"/>
  <c r="D52" i="2"/>
  <c r="B52" i="2"/>
  <c r="C46" i="2"/>
  <c r="D46" i="2"/>
  <c r="B46" i="2"/>
  <c r="C42" i="2"/>
  <c r="D42" i="2"/>
  <c r="B42" i="2"/>
  <c r="C37" i="2"/>
  <c r="D37" i="2"/>
  <c r="B37" i="2"/>
  <c r="C22" i="2"/>
  <c r="D22" i="2"/>
  <c r="B22" i="2"/>
  <c r="C6" i="2"/>
  <c r="D6" i="2"/>
  <c r="B12" i="2"/>
  <c r="B15" i="2" l="1"/>
  <c r="B8" i="2"/>
  <c r="B6" i="2" s="1"/>
</calcChain>
</file>

<file path=xl/sharedStrings.xml><?xml version="1.0" encoding="utf-8"?>
<sst xmlns="http://schemas.openxmlformats.org/spreadsheetml/2006/main" count="67" uniqueCount="67">
  <si>
    <t>План на 2023 год</t>
  </si>
  <si>
    <t>План на 2024 год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</si>
  <si>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</si>
  <si>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</si>
  <si>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</si>
  <si>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Разработка проектной документации на реконструкцию ЛЭП в п. Амдерма</t>
  </si>
  <si>
    <t>тыс. руб.</t>
  </si>
  <si>
    <t>План на 2025 год</t>
  </si>
  <si>
    <t xml:space="preserve">Наименование муниципальной программы / мероприятия 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</si>
  <si>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</si>
  <si>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Разработка и историко-культурная экспертиза проекта консервации объекта культурного наследия регионального значения "Дом Таратина"</t>
  </si>
  <si>
    <t>Реконструкция объекта культурного наследия (памятник истории и культуры) регионального значения "Крест обетный" 1868 г., расположенного в д. Устье</t>
  </si>
  <si>
    <t>Устройство уличной спортивной площадки в п. Усть-Кара</t>
  </si>
  <si>
    <t>Капитальный ремонт общественной бани в п. Хонгурей</t>
  </si>
  <si>
    <t>Устройство покрытия проездов в д. Андег</t>
  </si>
  <si>
    <t>Обустройство участков проезда по ул. Центральная в с. Коткино</t>
  </si>
  <si>
    <t>Подсыпка участка проезда "Причал - вертолетная площадка" в д. Щелино</t>
  </si>
  <si>
    <t>Отсыпка щебнем проезда по ул. Полярная - Проезд 37 в п. Харута</t>
  </si>
  <si>
    <t>Устройство деревянных тротуаров в п. Каратайка</t>
  </si>
  <si>
    <t>Разработка проектной документации на демонтаж мостового сооружения ТММ-60 и устройство нового моста в п. Красное</t>
  </si>
  <si>
    <t>Муниципальная программа "Безопасность на территории муниципального района "Заполярный район" на 2019-2030 годы"</t>
  </si>
  <si>
    <t>Организация мест массового отдыха населения на водных объектах (пляжи)</t>
  </si>
  <si>
    <t>Поставка и монтаж мостового перехода из сборных модульных понтонов через протоку Макаровская Курья в д. Макарово</t>
  </si>
  <si>
    <t>Строительство местной автоматизированной системы централизованного оповещения гражданской обороны муниципального района в Сельском поселении "Пешский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</si>
  <si>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в Сельском поселении "Хорей-Верский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</si>
  <si>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в Сельском поселении "Канинский сельсовет" ЗР НАО</t>
  </si>
  <si>
    <t>Поставка пожарного резервуара объемом 25 м. куб. и его установка в д. Пылемец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</si>
  <si>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</si>
  <si>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Строительство 24-квартирного жилого дома в п. Амдерма</t>
  </si>
  <si>
    <t>Строительство 4-квартирного жилого дома в п. Бугрино</t>
  </si>
  <si>
    <t>Строительство 2-квартирного жилого дома в с. Нижняя Пеша</t>
  </si>
  <si>
    <t>Разработка проектной документации на строительство 16-квартирного жилого дома в с. Нижняя Пеша</t>
  </si>
  <si>
    <t>Муниципальная программа "Развитие коммунальной инфраструктуры муниципального района "Заполярный район" на 2020-2030 годы"</t>
  </si>
  <si>
    <t>Подготовка (отсыпка) земельного участка для создания места (площадки) накопления твердых коммунальных отходов до 11 месяцев в п. Каратайка</t>
  </si>
  <si>
    <t>Поставка инсинераторной установки в п. Хорей-Вер</t>
  </si>
  <si>
    <t>Выполнение работ по ликвидации несанкционированного места размещения отходов Сельского поселения "Приморско-Куйский сельсовет" ЗР НАО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</si>
  <si>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</si>
  <si>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Разработка проектной документации на реконструкцию котельной в с. Коткино</t>
  </si>
  <si>
    <t>Муниципальная программа "Обеспечение населения муниципального района "Заполярный район" чистой водой на 2021-2030 годы"</t>
  </si>
  <si>
    <t>Муниципальная программа "Развитие транспортной инфраструктуры муниципального района "Заполярный район" на 2021-2030 годы"</t>
  </si>
  <si>
    <t>Устройство вертолетной площадки с обустройством сигнального оборудования в с. Оксино</t>
  </si>
  <si>
    <t>Подсыпка щебнем автомобильной дороги общего пользования местного значения "п. Хонгурей - причал"</t>
  </si>
  <si>
    <t>Поставка понтонных причалов в г. Нарьян-Мар</t>
  </si>
  <si>
    <t>Муниципальная программа "Развитие энергетики муниципального района "Заполярный район" на 2021-2030 годы"</t>
  </si>
  <si>
    <t>Разработка проектной документации на строительство ДЭС в составе действующих ветроэлектрических установок в п. Амдерма</t>
  </si>
  <si>
    <t>Подготовка объектов коммунальной инфраструктуры к осенне-зимнему периоду</t>
  </si>
  <si>
    <t>Создание мест (площадок) накопления твердых коммунальных отходов до 11 месяцев в поселениях Заполярного района</t>
  </si>
  <si>
    <t>Отбор проб и исследование качества воды</t>
  </si>
  <si>
    <t>Всего расходов</t>
  </si>
  <si>
    <t>в том числе:</t>
  </si>
  <si>
    <t>Поставка и установка детской площадки в поселке Амдерма</t>
  </si>
  <si>
    <t>Установка детской игровой площадки в д. Андег</t>
  </si>
  <si>
    <t>Капитальный ремонт общественной бани в п. Харута</t>
  </si>
  <si>
    <t>Текущий ремонт подвесного моста в п. Индига</t>
  </si>
  <si>
    <t>Приобретение, замена и установка светильников уличного освещения в Сельских поселениях "Тельвисочный сельсовет" ЗР НАО, "Пешский сельсовет" ЗР НАО, "Омский сельсовет" ЗР НАО</t>
  </si>
  <si>
    <t>Капитальный ремонт ВНС в п. Амдерма</t>
  </si>
  <si>
    <t>Поставка, монтаж и пуско-наладочные работы водоподготовительной установки с. Несь</t>
  </si>
  <si>
    <t>Оборудование водоподготовительного узла в колодце с. Ома</t>
  </si>
  <si>
    <t>Ремонт участка дороги по ул. Центральная в селе Тельвиска</t>
  </si>
  <si>
    <t>Ремонт участка дороги «Здание ДЭС – грузовой причал» в п. Нельмин-Нос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</si>
  <si>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</si>
  <si>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Разработка проектной документации на строительство 2-квартирного жилого дома в с. Нижняя Пеша</t>
  </si>
  <si>
    <t>Разработка проектной документации на строительство 2-квартирного и 3-квартирного жилых домов в п. Бугрино</t>
  </si>
  <si>
    <t>Разработка проектной документации на строительство 4-квартирного и 3-квартирного жилых домов в п. Бугрино</t>
  </si>
  <si>
    <t xml:space="preserve">Муниципальная программа "Развитие сельского хозяйства на территории муниципального района «Заполярный район» на 2021-2030 годы" 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</si>
  <si>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</si>
  <si>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 xml:space="preserve">Сведения о предусмотренных к финансированию социально-значимых проектах за счет средств районного бюджета на 2023 и плановый период 2024-2025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</si>
</sst>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right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Border="1" applyAlignment="1"/>
  </cellXfs>
  <cellStyles count="5">
    <cellStyle name="Обычный" xfId="0" builtinId="0"/>
    <cellStyle name="Обычный 2" xfId="2"/>
    <cellStyle name="Обычный 2 4" xfId="4"/>
    <cellStyle name="Обычный 3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abSelected="1" topLeftCell="A52" zoomScaleNormal="100" zoomScaleSheetLayoutView="115" workbookViewId="0">
      <selection activeCell="B6" sqref="B6"/>
    </sheetView>
  </sheetViews>
  <sheetFormatPr defaultColWidth="9.140625" defaultRowHeight="16.5" x14ac:dyDescent="0.25"/>
  <cols>
    <col min="1" max="1" width="54" style="1" customWidth="1"/>
    <col min="2" max="2" width="18" style="1" customWidth="1"/>
    <col min="3" max="3" width="18" style="2" customWidth="1"/>
    <col min="4" max="4" width="18" style="1" customWidth="1"/>
    <col min="5" max="16384" width="9.140625" style="1"/>
  </cols>
  <sheetData>
    <row r="1" spans="1:4" ht="39" customHeight="1" x14ac:dyDescent="0.25">
      <c r="A1" s="20" t="s">
        <v>66</v>
      </c>
      <c r="B1" s="20"/>
      <c r="C1" s="20"/>
      <c r="D1" s="21"/>
    </row>
    <row r="2" spans="1:4" x14ac:dyDescent="0.25">
      <c r="A2" s="3"/>
      <c r="B2" s="3"/>
      <c r="C2" s="3"/>
      <c r="D2" s="4" t="s">
        <v>6</v>
      </c>
    </row>
    <row r="3" spans="1:4" s="5" customFormat="1" ht="32.450000000000003" customHeight="1" x14ac:dyDescent="0.25">
      <c r="A3" s="7" t="s">
        <v>8</v>
      </c>
      <c r="B3" s="7" t="s">
        <v>0</v>
      </c>
      <c r="C3" s="7" t="s">
        <v>1</v>
      </c>
      <c r="D3" s="7" t="s">
        <v>7</v>
      </c>
    </row>
    <row r="4" spans="1:4" s="5" customFormat="1" ht="15.75" x14ac:dyDescent="0.25">
      <c r="A4" s="10" t="s">
        <v>48</v>
      </c>
      <c r="B4" s="12">
        <f>B6+B22+B29+B37+B42+B46+B52+B58+B63</f>
        <v>453758.6999999999</v>
      </c>
      <c r="C4" s="12">
        <f t="shared" ref="C4:D4" si="0">C6+C22+C29+C37+C42+C46+C52+C58+C63</f>
        <v>49879.200000000004</v>
      </c>
      <c r="D4" s="12">
        <f t="shared" si="0"/>
        <v>6212.9</v>
      </c>
    </row>
    <row r="5" spans="1:4" s="5" customFormat="1" ht="15.75" x14ac:dyDescent="0.25">
      <c r="A5" s="8" t="s">
        <v>49</v>
      </c>
      <c r="B5" s="13"/>
      <c r="C5" s="13"/>
      <c r="D5" s="13"/>
    </row>
    <row r="6" spans="1:4" s="6" customFormat="1" ht="78.75" x14ac:dyDescent="0.25">
      <c r="A6" s="10" t="s">
        <v>9</v>
      </c>
      <c r="B6" s="12">
        <f>SUM(B7:B21)</f>
        <v>35003.299999999996</v>
      </c>
      <c r="C6" s="12">
        <f t="shared" ref="C6:D6" si="1">SUM(C7:C21)</f>
        <v>0</v>
      </c>
      <c r="D6" s="12">
        <f t="shared" si="1"/>
        <v>0</v>
      </c>
    </row>
    <row r="7" spans="1:4" s="6" customFormat="1" ht="47.25" x14ac:dyDescent="0.25">
      <c r="A7" s="8" t="s">
        <v>10</v>
      </c>
      <c r="B7" s="13">
        <v>4000</v>
      </c>
      <c r="C7" s="12"/>
      <c r="D7" s="12"/>
    </row>
    <row r="8" spans="1:4" s="6" customFormat="1" ht="63" x14ac:dyDescent="0.25">
      <c r="A8" s="8" t="s">
        <v>11</v>
      </c>
      <c r="B8" s="14">
        <f>251.8+173.3</f>
        <v>425.1</v>
      </c>
      <c r="C8" s="13"/>
      <c r="D8" s="13"/>
    </row>
    <row r="9" spans="1:4" s="6" customFormat="1" ht="31.5" x14ac:dyDescent="0.25">
      <c r="A9" s="8" t="s">
        <v>12</v>
      </c>
      <c r="B9" s="14">
        <v>863.1</v>
      </c>
      <c r="C9" s="13"/>
      <c r="D9" s="13"/>
    </row>
    <row r="10" spans="1:4" s="6" customFormat="1" ht="31.5" x14ac:dyDescent="0.25">
      <c r="A10" s="9" t="s">
        <v>50</v>
      </c>
      <c r="B10" s="13">
        <v>2476.3000000000002</v>
      </c>
      <c r="C10" s="13"/>
      <c r="D10" s="13"/>
    </row>
    <row r="11" spans="1:4" s="6" customFormat="1" ht="15.75" x14ac:dyDescent="0.25">
      <c r="A11" s="9" t="s">
        <v>51</v>
      </c>
      <c r="B11" s="13">
        <v>234.5</v>
      </c>
      <c r="C11" s="13"/>
      <c r="D11" s="13"/>
    </row>
    <row r="12" spans="1:4" s="6" customFormat="1" ht="63" x14ac:dyDescent="0.25">
      <c r="A12" s="9" t="s">
        <v>54</v>
      </c>
      <c r="B12" s="14">
        <f>439.5+599+1060.6</f>
        <v>2099.1</v>
      </c>
      <c r="C12" s="13"/>
      <c r="D12" s="13"/>
    </row>
    <row r="13" spans="1:4" s="6" customFormat="1" ht="31.5" x14ac:dyDescent="0.25">
      <c r="A13" s="9" t="s">
        <v>13</v>
      </c>
      <c r="B13" s="13">
        <v>5299.4</v>
      </c>
      <c r="C13" s="13"/>
      <c r="D13" s="13"/>
    </row>
    <row r="14" spans="1:4" s="6" customFormat="1" ht="31.5" x14ac:dyDescent="0.25">
      <c r="A14" s="9" t="s">
        <v>52</v>
      </c>
      <c r="B14" s="13">
        <v>1200.5</v>
      </c>
      <c r="C14" s="13"/>
      <c r="D14" s="13"/>
    </row>
    <row r="15" spans="1:4" s="6" customFormat="1" ht="15.75" x14ac:dyDescent="0.25">
      <c r="A15" s="9" t="s">
        <v>14</v>
      </c>
      <c r="B15" s="14">
        <f>645.3+645.3</f>
        <v>1290.5999999999999</v>
      </c>
      <c r="C15" s="13"/>
      <c r="D15" s="13"/>
    </row>
    <row r="16" spans="1:4" s="6" customFormat="1" ht="31.5" x14ac:dyDescent="0.25">
      <c r="A16" s="8" t="s">
        <v>15</v>
      </c>
      <c r="B16" s="14">
        <v>1900</v>
      </c>
      <c r="C16" s="13"/>
      <c r="D16" s="13"/>
    </row>
    <row r="17" spans="1:4" s="6" customFormat="1" ht="31.5" x14ac:dyDescent="0.25">
      <c r="A17" s="8" t="s">
        <v>16</v>
      </c>
      <c r="B17" s="14">
        <v>1837.6</v>
      </c>
      <c r="C17" s="13"/>
      <c r="D17" s="13"/>
    </row>
    <row r="18" spans="1:4" s="6" customFormat="1" ht="31.5" x14ac:dyDescent="0.25">
      <c r="A18" s="8" t="s">
        <v>17</v>
      </c>
      <c r="B18" s="14">
        <v>1646</v>
      </c>
      <c r="C18" s="13"/>
      <c r="D18" s="13"/>
    </row>
    <row r="19" spans="1:4" s="6" customFormat="1" ht="15.75" x14ac:dyDescent="0.25">
      <c r="A19" s="8" t="s">
        <v>18</v>
      </c>
      <c r="B19" s="13">
        <v>2044.1</v>
      </c>
      <c r="C19" s="13"/>
      <c r="D19" s="13"/>
    </row>
    <row r="20" spans="1:4" s="6" customFormat="1" ht="15.75" x14ac:dyDescent="0.25">
      <c r="A20" s="9" t="s">
        <v>53</v>
      </c>
      <c r="B20" s="14">
        <v>7487</v>
      </c>
      <c r="C20" s="13"/>
      <c r="D20" s="13"/>
    </row>
    <row r="21" spans="1:4" s="6" customFormat="1" ht="47.25" x14ac:dyDescent="0.25">
      <c r="A21" s="8" t="s">
        <v>19</v>
      </c>
      <c r="B21" s="13">
        <v>2200</v>
      </c>
      <c r="C21" s="13"/>
      <c r="D21" s="13"/>
    </row>
    <row r="22" spans="1:4" s="6" customFormat="1" ht="47.25" x14ac:dyDescent="0.25">
      <c r="A22" s="10" t="s">
        <v>20</v>
      </c>
      <c r="B22" s="12">
        <f>SUM(B23:B28)</f>
        <v>13625.6</v>
      </c>
      <c r="C22" s="12">
        <f t="shared" ref="C22:D22" si="2">SUM(C23:C28)</f>
        <v>8912.9</v>
      </c>
      <c r="D22" s="12">
        <f t="shared" si="2"/>
        <v>6212.9</v>
      </c>
    </row>
    <row r="23" spans="1:4" s="6" customFormat="1" ht="31.5" x14ac:dyDescent="0.25">
      <c r="A23" s="8" t="s">
        <v>21</v>
      </c>
      <c r="B23" s="13">
        <v>1622</v>
      </c>
      <c r="C23" s="13">
        <v>1696.6</v>
      </c>
      <c r="D23" s="13">
        <v>1764.5</v>
      </c>
    </row>
    <row r="24" spans="1:4" s="6" customFormat="1" ht="47.25" x14ac:dyDescent="0.25">
      <c r="A24" s="8" t="s">
        <v>22</v>
      </c>
      <c r="B24" s="13">
        <v>772.1</v>
      </c>
      <c r="C24" s="13"/>
      <c r="D24" s="13"/>
    </row>
    <row r="25" spans="1:4" s="6" customFormat="1" ht="63" x14ac:dyDescent="0.25">
      <c r="A25" s="8" t="s">
        <v>23</v>
      </c>
      <c r="B25" s="14">
        <v>8931.5</v>
      </c>
      <c r="C25" s="13"/>
      <c r="D25" s="13"/>
    </row>
    <row r="26" spans="1:4" s="6" customFormat="1" ht="78.75" x14ac:dyDescent="0.25">
      <c r="A26" s="8" t="s">
        <v>24</v>
      </c>
      <c r="B26" s="14"/>
      <c r="C26" s="13">
        <v>7216.3</v>
      </c>
      <c r="D26" s="13"/>
    </row>
    <row r="27" spans="1:4" s="6" customFormat="1" ht="78.75" x14ac:dyDescent="0.25">
      <c r="A27" s="8" t="s">
        <v>25</v>
      </c>
      <c r="B27" s="14"/>
      <c r="C27" s="13"/>
      <c r="D27" s="13">
        <v>4448.3999999999996</v>
      </c>
    </row>
    <row r="28" spans="1:4" s="6" customFormat="1" ht="31.5" x14ac:dyDescent="0.25">
      <c r="A28" s="8" t="s">
        <v>26</v>
      </c>
      <c r="B28" s="14">
        <v>2300</v>
      </c>
      <c r="C28" s="13"/>
      <c r="D28" s="13"/>
    </row>
    <row r="29" spans="1:4" s="6" customFormat="1" ht="78.75" x14ac:dyDescent="0.25">
      <c r="A29" s="10" t="s">
        <v>27</v>
      </c>
      <c r="B29" s="12">
        <f>SUM(B30:B36)</f>
        <v>153992.9</v>
      </c>
      <c r="C29" s="12">
        <f t="shared" ref="C29:D29" si="3">SUM(C30:C36)</f>
        <v>40966.300000000003</v>
      </c>
      <c r="D29" s="12">
        <f t="shared" si="3"/>
        <v>0</v>
      </c>
    </row>
    <row r="30" spans="1:4" s="5" customFormat="1" ht="31.5" x14ac:dyDescent="0.25">
      <c r="A30" s="8" t="s">
        <v>28</v>
      </c>
      <c r="B30" s="13">
        <v>100333</v>
      </c>
      <c r="C30" s="13">
        <v>40966.300000000003</v>
      </c>
      <c r="D30" s="12"/>
    </row>
    <row r="31" spans="1:4" s="5" customFormat="1" ht="31.5" x14ac:dyDescent="0.25">
      <c r="A31" s="8" t="s">
        <v>29</v>
      </c>
      <c r="B31" s="13">
        <v>30127.9</v>
      </c>
      <c r="C31" s="13"/>
      <c r="D31" s="12"/>
    </row>
    <row r="32" spans="1:4" s="5" customFormat="1" ht="31.5" x14ac:dyDescent="0.25">
      <c r="A32" s="8" t="s">
        <v>30</v>
      </c>
      <c r="B32" s="13">
        <v>7544</v>
      </c>
      <c r="C32" s="13"/>
      <c r="D32" s="12"/>
    </row>
    <row r="33" spans="1:4" s="5" customFormat="1" ht="47.25" x14ac:dyDescent="0.25">
      <c r="A33" s="8" t="s">
        <v>31</v>
      </c>
      <c r="B33" s="13">
        <v>6084.7</v>
      </c>
      <c r="C33" s="13"/>
      <c r="D33" s="12"/>
    </row>
    <row r="34" spans="1:4" s="5" customFormat="1" ht="47.25" x14ac:dyDescent="0.25">
      <c r="A34" s="8" t="s">
        <v>61</v>
      </c>
      <c r="B34" s="13">
        <v>2198.1</v>
      </c>
      <c r="C34" s="13"/>
      <c r="D34" s="13"/>
    </row>
    <row r="35" spans="1:4" s="5" customFormat="1" ht="47.25" x14ac:dyDescent="0.25">
      <c r="A35" s="8" t="s">
        <v>62</v>
      </c>
      <c r="B35" s="13">
        <v>3806.3</v>
      </c>
      <c r="C35" s="13"/>
      <c r="D35" s="13"/>
    </row>
    <row r="36" spans="1:4" s="5" customFormat="1" ht="47.25" x14ac:dyDescent="0.25">
      <c r="A36" s="8" t="s">
        <v>63</v>
      </c>
      <c r="B36" s="13">
        <v>3898.9</v>
      </c>
      <c r="C36" s="13"/>
      <c r="D36" s="13"/>
    </row>
    <row r="37" spans="1:4" s="5" customFormat="1" ht="47.25" x14ac:dyDescent="0.25">
      <c r="A37" s="10" t="s">
        <v>32</v>
      </c>
      <c r="B37" s="12">
        <f>SUM(B38:B41)</f>
        <v>58515.299999999996</v>
      </c>
      <c r="C37" s="12">
        <f t="shared" ref="C37:D37" si="4">SUM(C38:C41)</f>
        <v>0</v>
      </c>
      <c r="D37" s="12">
        <f t="shared" si="4"/>
        <v>0</v>
      </c>
    </row>
    <row r="38" spans="1:4" s="5" customFormat="1" ht="47.25" x14ac:dyDescent="0.25">
      <c r="A38" s="8" t="s">
        <v>33</v>
      </c>
      <c r="B38" s="13">
        <v>1566.1</v>
      </c>
      <c r="C38" s="13"/>
      <c r="D38" s="12"/>
    </row>
    <row r="39" spans="1:4" s="5" customFormat="1" ht="47.25" x14ac:dyDescent="0.25">
      <c r="A39" s="8" t="s">
        <v>46</v>
      </c>
      <c r="B39" s="13">
        <v>48779</v>
      </c>
      <c r="C39" s="13"/>
      <c r="D39" s="12"/>
    </row>
    <row r="40" spans="1:4" s="5" customFormat="1" ht="15.75" x14ac:dyDescent="0.25">
      <c r="A40" s="8" t="s">
        <v>34</v>
      </c>
      <c r="B40" s="13">
        <v>6246</v>
      </c>
      <c r="C40" s="13"/>
      <c r="D40" s="12"/>
    </row>
    <row r="41" spans="1:4" s="5" customFormat="1" ht="63" x14ac:dyDescent="0.25">
      <c r="A41" s="8" t="s">
        <v>35</v>
      </c>
      <c r="B41" s="13">
        <v>1924.2</v>
      </c>
      <c r="C41" s="13"/>
      <c r="D41" s="12"/>
    </row>
    <row r="42" spans="1:4" s="5" customFormat="1" ht="63" x14ac:dyDescent="0.25">
      <c r="A42" s="10" t="s">
        <v>36</v>
      </c>
      <c r="B42" s="12">
        <f>SUM(B43:B45)</f>
        <v>14654.8</v>
      </c>
      <c r="C42" s="12">
        <f t="shared" ref="C42:D42" si="5">SUM(C43:C45)</f>
        <v>0</v>
      </c>
      <c r="D42" s="12">
        <f t="shared" si="5"/>
        <v>0</v>
      </c>
    </row>
    <row r="43" spans="1:4" s="5" customFormat="1" ht="47.25" x14ac:dyDescent="0.25">
      <c r="A43" s="8" t="s">
        <v>2</v>
      </c>
      <c r="B43" s="13">
        <v>6870</v>
      </c>
      <c r="C43" s="13"/>
      <c r="D43" s="12"/>
    </row>
    <row r="44" spans="1:4" s="5" customFormat="1" ht="47.25" x14ac:dyDescent="0.25">
      <c r="A44" s="8" t="s">
        <v>3</v>
      </c>
      <c r="B44" s="13">
        <v>6500</v>
      </c>
      <c r="C44" s="13"/>
      <c r="D44" s="12"/>
    </row>
    <row r="45" spans="1:4" s="5" customFormat="1" ht="31.5" x14ac:dyDescent="0.25">
      <c r="A45" s="8" t="s">
        <v>37</v>
      </c>
      <c r="B45" s="13">
        <v>1284.8</v>
      </c>
      <c r="C45" s="13"/>
      <c r="D45" s="12"/>
    </row>
    <row r="46" spans="1:4" s="5" customFormat="1" ht="47.25" x14ac:dyDescent="0.25">
      <c r="A46" s="10" t="s">
        <v>38</v>
      </c>
      <c r="B46" s="12">
        <f>SUM(B47:B51)</f>
        <v>42746.6</v>
      </c>
      <c r="C46" s="12">
        <f t="shared" ref="C46:D46" si="6">SUM(C47:C51)</f>
        <v>0</v>
      </c>
      <c r="D46" s="12">
        <f t="shared" si="6"/>
        <v>0</v>
      </c>
    </row>
    <row r="47" spans="1:4" s="5" customFormat="1" ht="15.75" x14ac:dyDescent="0.25">
      <c r="A47" s="8" t="s">
        <v>47</v>
      </c>
      <c r="B47" s="13">
        <v>2267.9</v>
      </c>
      <c r="C47" s="13"/>
      <c r="D47" s="13"/>
    </row>
    <row r="48" spans="1:4" s="5" customFormat="1" ht="78.75" x14ac:dyDescent="0.25">
      <c r="A48" s="8" t="s">
        <v>60</v>
      </c>
      <c r="B48" s="13">
        <v>595.70000000000005</v>
      </c>
      <c r="C48" s="13"/>
      <c r="D48" s="13"/>
    </row>
    <row r="49" spans="1:4" s="5" customFormat="1" ht="15.75" x14ac:dyDescent="0.25">
      <c r="A49" s="8" t="s">
        <v>55</v>
      </c>
      <c r="B49" s="13">
        <v>2369.5</v>
      </c>
      <c r="C49" s="13"/>
      <c r="D49" s="13"/>
    </row>
    <row r="50" spans="1:4" s="5" customFormat="1" ht="31.5" x14ac:dyDescent="0.25">
      <c r="A50" s="8" t="s">
        <v>56</v>
      </c>
      <c r="B50" s="13">
        <v>32830.800000000003</v>
      </c>
      <c r="C50" s="13"/>
      <c r="D50" s="13"/>
    </row>
    <row r="51" spans="1:4" s="5" customFormat="1" ht="31.5" x14ac:dyDescent="0.25">
      <c r="A51" s="8" t="s">
        <v>57</v>
      </c>
      <c r="B51" s="13">
        <v>4682.7</v>
      </c>
      <c r="C51" s="13"/>
      <c r="D51" s="13"/>
    </row>
    <row r="52" spans="1:4" s="5" customFormat="1" ht="47.25" x14ac:dyDescent="0.25">
      <c r="A52" s="10" t="s">
        <v>39</v>
      </c>
      <c r="B52" s="12">
        <f>SUM(B53:B57)</f>
        <v>23883.800000000003</v>
      </c>
      <c r="C52" s="12">
        <f t="shared" ref="C52:D52" si="7">SUM(C53:C57)</f>
        <v>0</v>
      </c>
      <c r="D52" s="12">
        <f t="shared" si="7"/>
        <v>0</v>
      </c>
    </row>
    <row r="53" spans="1:4" s="5" customFormat="1" ht="31.5" x14ac:dyDescent="0.25">
      <c r="A53" s="8" t="s">
        <v>40</v>
      </c>
      <c r="B53" s="14">
        <v>5570.8</v>
      </c>
      <c r="C53" s="13"/>
      <c r="D53" s="13"/>
    </row>
    <row r="54" spans="1:4" s="5" customFormat="1" ht="47.25" x14ac:dyDescent="0.25">
      <c r="A54" s="11" t="s">
        <v>41</v>
      </c>
      <c r="B54" s="14">
        <v>2027.6</v>
      </c>
      <c r="C54" s="13"/>
      <c r="D54" s="13"/>
    </row>
    <row r="55" spans="1:4" s="5" customFormat="1" ht="31.5" x14ac:dyDescent="0.25">
      <c r="A55" s="11" t="s">
        <v>58</v>
      </c>
      <c r="B55" s="14">
        <v>9995.5</v>
      </c>
      <c r="C55" s="13"/>
      <c r="D55" s="13"/>
    </row>
    <row r="56" spans="1:4" s="5" customFormat="1" ht="31.5" x14ac:dyDescent="0.25">
      <c r="A56" s="11" t="s">
        <v>59</v>
      </c>
      <c r="B56" s="14">
        <v>2329.9</v>
      </c>
      <c r="C56" s="13"/>
      <c r="D56" s="13"/>
    </row>
    <row r="57" spans="1:4" s="5" customFormat="1" ht="15.75" x14ac:dyDescent="0.25">
      <c r="A57" s="11" t="s">
        <v>42</v>
      </c>
      <c r="B57" s="14">
        <v>3960</v>
      </c>
      <c r="C57" s="13"/>
      <c r="D57" s="13"/>
    </row>
    <row r="58" spans="1:4" s="6" customFormat="1" ht="47.25" x14ac:dyDescent="0.25">
      <c r="A58" s="10" t="s">
        <v>43</v>
      </c>
      <c r="B58" s="12">
        <f>SUM(B59:B62)</f>
        <v>50960.6</v>
      </c>
      <c r="C58" s="12">
        <f t="shared" ref="C58:D58" si="8">SUM(C59:C62)</f>
        <v>0</v>
      </c>
      <c r="D58" s="12">
        <f t="shared" si="8"/>
        <v>0</v>
      </c>
    </row>
    <row r="59" spans="1:4" s="6" customFormat="1" ht="78.75" x14ac:dyDescent="0.25">
      <c r="A59" s="8" t="s">
        <v>4</v>
      </c>
      <c r="B59" s="13">
        <v>10141.5</v>
      </c>
      <c r="C59" s="13"/>
      <c r="D59" s="13"/>
    </row>
    <row r="60" spans="1:4" s="6" customFormat="1" ht="47.25" x14ac:dyDescent="0.25">
      <c r="A60" s="8" t="s">
        <v>44</v>
      </c>
      <c r="B60" s="13">
        <v>7437</v>
      </c>
      <c r="C60" s="12"/>
      <c r="D60" s="12"/>
    </row>
    <row r="61" spans="1:4" s="6" customFormat="1" ht="31.5" x14ac:dyDescent="0.25">
      <c r="A61" s="8" t="s">
        <v>5</v>
      </c>
      <c r="B61" s="13">
        <v>1800</v>
      </c>
      <c r="C61" s="12"/>
      <c r="D61" s="12"/>
    </row>
    <row r="62" spans="1:4" s="6" customFormat="1" ht="31.5" x14ac:dyDescent="0.25">
      <c r="A62" s="8" t="s">
        <v>45</v>
      </c>
      <c r="B62" s="13">
        <v>31582.1</v>
      </c>
      <c r="C62" s="13"/>
      <c r="D62" s="13"/>
    </row>
    <row r="63" spans="1:4" ht="47.25" x14ac:dyDescent="0.25">
      <c r="A63" s="16" t="s">
        <v>64</v>
      </c>
      <c r="B63" s="17">
        <f>B64</f>
        <v>60375.8</v>
      </c>
      <c r="C63" s="17">
        <f t="shared" ref="C63:D63" si="9">C64</f>
        <v>0</v>
      </c>
      <c r="D63" s="17">
        <f t="shared" si="9"/>
        <v>0</v>
      </c>
    </row>
    <row r="64" spans="1:4" ht="51.6" customHeight="1" x14ac:dyDescent="0.25">
      <c r="A64" s="15" t="s">
        <v>65</v>
      </c>
      <c r="B64" s="18">
        <v>60375.8</v>
      </c>
      <c r="C64" s="19"/>
      <c r="D64" s="18"/>
    </row>
  </sheetData>
  <mergeCells count="1">
    <mergeCell ref="A1:D1"/>
  </mergeCells>
  <pageMargins left="0.39370078740157483" right="0.39370078740157483" top="0.39370078740157483" bottom="0.3937007874015748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Кузьменюк Николай Николаевич</cp:lastModifiedBy>
  <cp:lastPrinted>2022-12-26T14:15:12Z</cp:lastPrinted>
  <dcterms:created xsi:type="dcterms:W3CDTF">2018-06-19T13:41:16Z</dcterms:created>
  <dcterms:modified xsi:type="dcterms:W3CDTF">2022-12-23T06:56:51Z</dcterms:modified>
</cp:coreProperties>
</file>