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БС\1\"/>
    </mc:Choice>
  </mc:AlternateContent>
  <bookViews>
    <workbookView xWindow="0" yWindow="0" windowWidth="22980" windowHeight="11355"/>
  </bookViews>
  <sheets>
    <sheet name="Лист1" sheetId="2" r:id="rId1"/>
  </sheets>
  <definedNames>
    <definedName name="_xlnm.Print_Titles" localSheetId="0">Лист1!$3:$4</definedName>
    <definedName name="_xlnm.Print_Area" localSheetId="0">Лист1!$A$1:$J$66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2" l="1"/>
  <c r="H26" i="2"/>
  <c r="F26" i="2"/>
  <c r="F19" i="2"/>
  <c r="F52" i="2" l="1"/>
  <c r="F51" i="2"/>
  <c r="F50" i="2"/>
  <c r="F49" i="2"/>
  <c r="E49" i="2"/>
  <c r="J16" i="2"/>
  <c r="H16" i="2"/>
  <c r="F16" i="2"/>
  <c r="F65" i="2" l="1"/>
</calcChain>
</file>

<file path=xl/sharedStrings.xml><?xml version="1.0" encoding="utf-8"?>
<sst xmlns="http://schemas.openxmlformats.org/spreadsheetml/2006/main" count="198" uniqueCount="104">
  <si>
    <t>общая площадь построенных (приобретенных) жилых помещений</t>
  </si>
  <si>
    <t>единиц</t>
  </si>
  <si>
    <t>%</t>
  </si>
  <si>
    <t>объект</t>
  </si>
  <si>
    <t>штук</t>
  </si>
  <si>
    <t>проект</t>
  </si>
  <si>
    <t>доля населения Заполярного района, охваченного процессом благоустройства территорий</t>
  </si>
  <si>
    <t>доля населения Заполярного района, обеспеченного местами сбора твердых коммунальных отходов</t>
  </si>
  <si>
    <t>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</si>
  <si>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человек</t>
  </si>
  <si>
    <t>тыс.кв.м</t>
  </si>
  <si>
    <t>Целевой показатель</t>
  </si>
  <si>
    <t>наименование</t>
  </si>
  <si>
    <t>ед. изм.</t>
  </si>
  <si>
    <t>расходы на достижение целевого показателя,                                                                                                                                                                                                                                                                                                                                                                                                                                                     тыс. руб.</t>
  </si>
  <si>
    <t>финансовое обеспечение деятельности Администрации Заполярного района</t>
  </si>
  <si>
    <t>Наименование муниципальной программы (подпрограммы)</t>
  </si>
  <si>
    <t xml:space="preserve">финансовое обеспечение деятельности  Управления муниципального имущества Администрации Заполярного района </t>
  </si>
  <si>
    <t>финансовое обеспечение выплаты пенсии за выслугу лет, лицам, замещавшим должности муниципальной службы и выборные должности местного самоуправления;</t>
  </si>
  <si>
    <t>Подпрограмма 1 "Реализация функций муниципального управления"</t>
  </si>
  <si>
    <t>количество изготовленных межевых планов</t>
  </si>
  <si>
    <t>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</si>
  <si>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Подпрограмма 4 "Обеспечение информационной открытости органов местного самоуправления Заполярного района"</t>
  </si>
  <si>
    <t>количество выпусков периодического печатного издания муниципального района "Заполярный район" "Официальный бюллетень Заполярного района"</t>
  </si>
  <si>
    <t>количество выпусков общественно-политической газеты Заполярного района "Заполярный вестник+"</t>
  </si>
  <si>
    <t>количество опубликованной информации в общественно-политической газете "Няръяна вындер"</t>
  </si>
  <si>
    <t>количество информационных сообщений / объявлений на радиостанции</t>
  </si>
  <si>
    <t>кв.см</t>
  </si>
  <si>
    <t>Подпрограмма 6 "Возмещение части затрат органов местного самоуправления поселений Ненецкого автономного округа"</t>
  </si>
  <si>
    <t>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</si>
  <si>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администрации</t>
  </si>
  <si>
    <t>Муниципальная программа "Безопасность на территории муниципального района "Заполярный район" на 2019-2023 годы"</t>
  </si>
  <si>
    <t>тираж</t>
  </si>
  <si>
    <t>ед</t>
  </si>
  <si>
    <t>количество помывок в общественных банях</t>
  </si>
  <si>
    <t>помывок</t>
  </si>
  <si>
    <t>кВт•час</t>
  </si>
  <si>
    <t>-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</si>
  <si>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</si>
  <si>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количество семей, улучшивших жилищные условия</t>
  </si>
  <si>
    <t>семья</t>
  </si>
  <si>
    <t>единица</t>
  </si>
  <si>
    <t xml:space="preserve"> количество разработанной проектной документации в текущем году</t>
  </si>
  <si>
    <t>Муниципальная программа "Обеспечение населения централизованным теплоснабжением в МО "Муниципальный район "Заполярный район" на 2020-2030 годы"</t>
  </si>
  <si>
    <t>Муниципальная программа "Развитие транспортной инфраструктуры муниципального района "Заполярный район" на 2021-2030 годы"</t>
  </si>
  <si>
    <t>Муниципальная программа "Обеспечение населения муниципального района "Заполярный район" чистой водой" на 2021-2030 годы"</t>
  </si>
  <si>
    <t xml:space="preserve">Муниципальная программа "Развитие энергетики муниципального района "Заполярный район" на 2021-2030 годы"   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</si>
  <si>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</si>
  <si>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доля муниципальных образований, участвующих в организации деятельности по вывозу стоков из септиков и выгребных ям</t>
  </si>
  <si>
    <t>количество созданных площадок накопления твердых коммунальных отходов (до 11 месяцев)</t>
  </si>
  <si>
    <t>количество площадок накопления твердых коммунальных отходов, содержащихся в надлежащем порядке</t>
  </si>
  <si>
    <t>количество разработанных проектов на строительство, реконструкцию и ремонт объектов электроэнергетики</t>
  </si>
  <si>
    <t>количество потребленной электроэнергии на уличное освещение</t>
  </si>
  <si>
    <t>план за 2024 год</t>
  </si>
  <si>
    <t>количество отремонтированных объектов транспортной инфраструктуры</t>
  </si>
  <si>
    <t>количество выданных заключений по гидрогеологической оценке территорий</t>
  </si>
  <si>
    <t>протяженность обустроенных проездов в поселениях</t>
  </si>
  <si>
    <t>метров</t>
  </si>
  <si>
    <t>количество разработанных проектов на создание и ремонт объектов социальной инфраструктуры</t>
  </si>
  <si>
    <t>Муниципальная программа "Управление муниципальным имуществом муниципального района "Заполярный район" на 2022-2030 годы"</t>
  </si>
  <si>
    <t>количество объектов муниципальной собственности, по которым в текущем финансовом году проведен капитальный (текущий) ремонт</t>
  </si>
  <si>
    <t>численность неработающего населения, прошедшего обучение по вопросам ГО и ЧС (от общей численности официально зарегистрированного неработающего населения на территории Заполярного района)</t>
  </si>
  <si>
    <t>количество тиражей печатных изданий, баннеров направленных на профилактическую и информационно-пропагандистскую работу - 3 (из расчета не менее 1000 экз. печатных изданий в 1 тираже или 1 баннер)</t>
  </si>
  <si>
    <t>объем резервов материальных ресурсов для предупреждения ЧС (от объемов, предусмотренных утвержденными номенклатурами)</t>
  </si>
  <si>
    <t>количество погибшего, травмированного населения при ЧС, от общего количества проживающего населения на территории Заполярного района</t>
  </si>
  <si>
    <t>количество погибшего, травмированного населения на водных объектах в местах массового отдыха населения</t>
  </si>
  <si>
    <t>количество муниципальных образований, расположенных на территории Заполярного района, в которых осуществляется техническое обслуживание и планово-предупредительный ремонт технических средств защиты антитеррористической направленности социально значимых объектов (места массового пребывания людей)</t>
  </si>
  <si>
    <t>количество муниципальных образований Заполярного района, которым оказывается поддержка на выплаты денежного поощрения членам добровольных народных дружин, участвующим в охране общественного порядка</t>
  </si>
  <si>
    <t>количество муниципальных образований Ненецкого автономного округа, расположенных на территории Заполярного района, охваченных муниципальной системой оповещения Заполярного района</t>
  </si>
  <si>
    <t>количество муниципальных образований Ненецкого автономного округа, расположенных на территории Заполярного района, в которых осуществляется поддержание в постоянной готовности муниципальной системы оповещения Заполярного района, и которые находятся в рабочем состоянии</t>
  </si>
  <si>
    <t>Сведения о планируемых на 2023 год и плановый период 2024-2025 годов муниципальных программах и планируемых к достижению показателях в увязке с объемами бюджетных расходов, направленных на их достижение</t>
  </si>
  <si>
    <t>план на 2023 год</t>
  </si>
  <si>
    <t>план за 2025 год</t>
  </si>
  <si>
    <t>количество жилых домов, помещений, в которых проведен текущий и (или) капитальный ремонт</t>
  </si>
  <si>
    <t>количество ликвидированных мест размещения отходов</t>
  </si>
  <si>
    <t>количество населенных пунктов, обеспеченных объектами по обезвреживанию отходов</t>
  </si>
  <si>
    <t>количество установленных причалов</t>
  </si>
  <si>
    <t>количество приобретенных объектов транспортной инфраструктуры</t>
  </si>
  <si>
    <t>количество отобранных проб воды</t>
  </si>
  <si>
    <t>количество построенных очистных сооружений</t>
  </si>
  <si>
    <t xml:space="preserve">количество отремонтированных общественных бань </t>
  </si>
  <si>
    <t>количество объектов культурного наследия, по которым проведен ремонт, реконструкция</t>
  </si>
  <si>
    <t>количество разработанных проектов на ремонт объектов культурного наследия</t>
  </si>
  <si>
    <t>количество обустроенных территорий</t>
  </si>
  <si>
    <t>площадь ликвидированного недвижимого имущества, находящегося в муниципальной собственности</t>
  </si>
  <si>
    <t>тыс. кв.м.</t>
  </si>
  <si>
    <t>количество поставленного корма для сельскохозяйственных предприятий</t>
  </si>
  <si>
    <t>тонн</t>
  </si>
  <si>
    <t>количество приобретенной сельскохозяйственной техники, специализированного оборудования</t>
  </si>
  <si>
    <t>количество поставленного оборудования для очистки воды</t>
  </si>
  <si>
    <t>количество земельных участков для водоснабжения, поставленных на учет</t>
  </si>
  <si>
    <t xml:space="preserve">количество отремонтированных объектов для обеспечения водоснабжением </t>
  </si>
  <si>
    <t>количество объектов социальной инфраструктуры, в которых проведен ремонт</t>
  </si>
  <si>
    <t>количество поставленного каменного угля для сельскохозяйственных предприятий</t>
  </si>
  <si>
    <t>количество приобретенных объектов сельского хозяйства</t>
  </si>
  <si>
    <t>отношение фактического объема предоставленной поселениям дотации на выравнивание бюджетной обеспеченности к утвержденным плановым значениям</t>
  </si>
  <si>
    <t>Муниципальная программа "Управление финансами в муниципальном районе "Заполярный район" на 2019-2025 годы"</t>
  </si>
  <si>
    <t xml:space="preserve">количество  муниципальных образований и сельских поселений Ненецкого автономного округа, расположенных на территории Заполярного района, которым была оказана финансовая помощь на реализацию первичных мер пожарной безопасности  </t>
  </si>
  <si>
    <t>Муниципальная программа "Развитие сельского хозяйства на территории муниципального района "Заполярный район"  на 2021-2030 годы"</t>
  </si>
  <si>
    <t>№ п/п</t>
  </si>
  <si>
    <t>Муниципальная программа "Развитие коммунальной инфраструктуры муниципального района "Заполярный район" на 2020-2030 годы"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</si>
  <si>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</si>
  <si>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>количество установленных (замененных) светильников уличного освещения со светодиодными элементами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</si>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</sst>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_-* #,##0.0_р_._-;\-* #,##0.0_р_._-;_-* &quot;-&quot;??_р_._-;_-@_-"/>
    <numFmt numFmtId="165" formatCode="0.0"/>
    <numFmt numFmtId="166" formatCode="_-* #,##0\ _₽_-;\-* #,##0\ _₽_-;_-* &quot;-&quot;??\ _₽_-;_-@_-"/>
    <numFmt numFmtId="167" formatCode="_-* #,##0_р_._-;\-* #,##0_р_._-;_-* &quot;-&quot;??_р_._-;_-@_-"/>
    <numFmt numFmtId="168" formatCode="_-* #,##0.0\ _₽_-;\-* #,##0.0\ _₽_-;_-* &quot;-&quot;?\ _₽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4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1" fontId="1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1" fillId="0" borderId="1" xfId="2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168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wrapText="1"/>
    </xf>
    <xf numFmtId="168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tabSelected="1" zoomScale="90" zoomScaleNormal="90" zoomScaleSheetLayoutView="90" workbookViewId="0">
      <selection sqref="A1:J1"/>
    </sheetView>
  </sheetViews>
  <sheetFormatPr defaultColWidth="9.140625" defaultRowHeight="15.75" x14ac:dyDescent="0.25"/>
  <cols>
    <col min="1" max="1" width="9.140625" style="24"/>
    <col min="2" max="2" width="44.7109375" style="24" customWidth="1"/>
    <col min="3" max="3" width="76.7109375" style="23" customWidth="1"/>
    <col min="4" max="4" width="11.42578125" style="23" customWidth="1"/>
    <col min="5" max="5" width="11.85546875" style="23" customWidth="1"/>
    <col min="6" max="6" width="14.28515625" style="23" customWidth="1"/>
    <col min="7" max="7" width="11.7109375" style="23" customWidth="1"/>
    <col min="8" max="8" width="14.28515625" style="23" customWidth="1"/>
    <col min="9" max="9" width="11.7109375" style="23" customWidth="1"/>
    <col min="10" max="10" width="14.28515625" style="23" customWidth="1"/>
    <col min="11" max="16384" width="9.140625" style="23"/>
  </cols>
  <sheetData>
    <row r="1" spans="1:10" ht="33" customHeight="1" x14ac:dyDescent="0.25">
      <c r="A1" s="38" t="s">
        <v>70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16.5" x14ac:dyDescent="0.25">
      <c r="A2" s="19"/>
      <c r="B2" s="19"/>
      <c r="C2" s="19"/>
      <c r="D2" s="19"/>
      <c r="E2" s="19"/>
      <c r="F2" s="19"/>
      <c r="G2" s="19"/>
      <c r="H2" s="19"/>
      <c r="I2" s="19"/>
      <c r="J2" s="27" t="s">
        <v>103</v>
      </c>
    </row>
    <row r="3" spans="1:10" ht="18" customHeight="1" x14ac:dyDescent="0.25">
      <c r="A3" s="30" t="s">
        <v>99</v>
      </c>
      <c r="B3" s="30" t="s">
        <v>16</v>
      </c>
      <c r="C3" s="39" t="s">
        <v>11</v>
      </c>
      <c r="D3" s="39"/>
      <c r="E3" s="39"/>
      <c r="F3" s="39"/>
      <c r="G3" s="39"/>
      <c r="H3" s="39"/>
      <c r="I3" s="39"/>
      <c r="J3" s="39"/>
    </row>
    <row r="4" spans="1:10" ht="79.5" customHeight="1" x14ac:dyDescent="0.25">
      <c r="A4" s="30"/>
      <c r="B4" s="30"/>
      <c r="C4" s="1" t="s">
        <v>12</v>
      </c>
      <c r="D4" s="1" t="s">
        <v>13</v>
      </c>
      <c r="E4" s="1" t="s">
        <v>71</v>
      </c>
      <c r="F4" s="4" t="s">
        <v>14</v>
      </c>
      <c r="G4" s="1" t="s">
        <v>53</v>
      </c>
      <c r="H4" s="4" t="s">
        <v>14</v>
      </c>
      <c r="I4" s="1" t="s">
        <v>72</v>
      </c>
      <c r="J4" s="4" t="s">
        <v>14</v>
      </c>
    </row>
    <row r="5" spans="1:10" ht="47.25" x14ac:dyDescent="0.25">
      <c r="A5" s="30">
        <v>1</v>
      </c>
      <c r="B5" s="29" t="s">
        <v>96</v>
      </c>
      <c r="C5" s="2" t="s">
        <v>95</v>
      </c>
      <c r="D5" s="1" t="s">
        <v>2</v>
      </c>
      <c r="E5" s="1">
        <v>100</v>
      </c>
      <c r="F5" s="20">
        <v>59452.6</v>
      </c>
      <c r="G5" s="1">
        <v>100</v>
      </c>
      <c r="H5" s="20">
        <v>64092</v>
      </c>
      <c r="I5" s="1">
        <v>100</v>
      </c>
      <c r="J5" s="20">
        <v>68963</v>
      </c>
    </row>
    <row r="6" spans="1:10" ht="47.25" x14ac:dyDescent="0.25">
      <c r="A6" s="30"/>
      <c r="B6" s="29"/>
      <c r="C6" s="2" t="s">
        <v>95</v>
      </c>
      <c r="D6" s="1" t="s">
        <v>2</v>
      </c>
      <c r="E6" s="1">
        <v>100</v>
      </c>
      <c r="F6" s="20">
        <v>179738.8</v>
      </c>
      <c r="G6" s="1">
        <v>100</v>
      </c>
      <c r="H6" s="20">
        <v>172328.9</v>
      </c>
      <c r="I6" s="1">
        <v>100</v>
      </c>
      <c r="J6" s="20">
        <v>168050.4</v>
      </c>
    </row>
    <row r="7" spans="1:10" x14ac:dyDescent="0.25">
      <c r="A7" s="30">
        <v>2</v>
      </c>
      <c r="B7" s="29" t="s">
        <v>101</v>
      </c>
      <c r="C7" s="29"/>
      <c r="D7" s="29"/>
      <c r="E7" s="29"/>
      <c r="F7" s="29"/>
      <c r="G7" s="29"/>
      <c r="H7" s="29"/>
      <c r="I7" s="29"/>
      <c r="J7" s="29"/>
    </row>
    <row r="8" spans="1:10" ht="31.5" x14ac:dyDescent="0.25">
      <c r="A8" s="30"/>
      <c r="B8" s="30" t="s">
        <v>19</v>
      </c>
      <c r="C8" s="21" t="s">
        <v>15</v>
      </c>
      <c r="D8" s="4" t="s">
        <v>2</v>
      </c>
      <c r="E8" s="4">
        <v>100</v>
      </c>
      <c r="F8" s="28">
        <v>99065.9</v>
      </c>
      <c r="G8" s="4">
        <v>100</v>
      </c>
      <c r="H8" s="28">
        <v>99480.7</v>
      </c>
      <c r="I8" s="4">
        <v>100</v>
      </c>
      <c r="J8" s="28">
        <v>98977.7</v>
      </c>
    </row>
    <row r="9" spans="1:10" ht="31.5" x14ac:dyDescent="0.25">
      <c r="A9" s="30"/>
      <c r="B9" s="30"/>
      <c r="C9" s="21" t="s">
        <v>17</v>
      </c>
      <c r="D9" s="4" t="s">
        <v>2</v>
      </c>
      <c r="E9" s="4">
        <v>100</v>
      </c>
      <c r="F9" s="28"/>
      <c r="G9" s="4">
        <v>100</v>
      </c>
      <c r="H9" s="28"/>
      <c r="I9" s="4">
        <v>100</v>
      </c>
      <c r="J9" s="28"/>
    </row>
    <row r="10" spans="1:10" ht="47.25" x14ac:dyDescent="0.25">
      <c r="A10" s="30"/>
      <c r="B10" s="30"/>
      <c r="C10" s="21" t="s">
        <v>18</v>
      </c>
      <c r="D10" s="4" t="s">
        <v>2</v>
      </c>
      <c r="E10" s="4">
        <v>100</v>
      </c>
      <c r="F10" s="28">
        <v>15735.3</v>
      </c>
      <c r="G10" s="4">
        <v>100</v>
      </c>
      <c r="H10" s="28">
        <v>15838.7</v>
      </c>
      <c r="I10" s="30">
        <v>100</v>
      </c>
      <c r="J10" s="28">
        <v>15873.2</v>
      </c>
    </row>
    <row r="11" spans="1:10" ht="47.25" x14ac:dyDescent="0.25">
      <c r="A11" s="30"/>
      <c r="B11" s="30"/>
      <c r="C11" s="8" t="s">
        <v>8</v>
      </c>
      <c r="D11" s="4" t="s">
        <v>2</v>
      </c>
      <c r="E11" s="4">
        <v>100</v>
      </c>
      <c r="F11" s="28"/>
      <c r="G11" s="4">
        <v>100</v>
      </c>
      <c r="H11" s="28"/>
      <c r="I11" s="30"/>
      <c r="J11" s="28"/>
    </row>
    <row r="12" spans="1:10" ht="47.25" x14ac:dyDescent="0.25">
      <c r="A12" s="30"/>
      <c r="B12" s="30" t="s">
        <v>22</v>
      </c>
      <c r="C12" s="8" t="s">
        <v>23</v>
      </c>
      <c r="D12" s="1" t="s">
        <v>1</v>
      </c>
      <c r="E12" s="4">
        <v>86</v>
      </c>
      <c r="F12" s="20">
        <v>600.70000000000005</v>
      </c>
      <c r="G12" s="4">
        <v>86</v>
      </c>
      <c r="H12" s="20">
        <v>628.29999999999995</v>
      </c>
      <c r="I12" s="4">
        <v>86</v>
      </c>
      <c r="J12" s="20">
        <v>653.4</v>
      </c>
    </row>
    <row r="13" spans="1:10" ht="31.5" x14ac:dyDescent="0.25">
      <c r="A13" s="30"/>
      <c r="B13" s="30"/>
      <c r="C13" s="8" t="s">
        <v>24</v>
      </c>
      <c r="D13" s="1" t="s">
        <v>1</v>
      </c>
      <c r="E13" s="4">
        <v>25</v>
      </c>
      <c r="F13" s="20">
        <v>2225.3000000000002</v>
      </c>
      <c r="G13" s="4">
        <v>25</v>
      </c>
      <c r="H13" s="20">
        <v>2327.6</v>
      </c>
      <c r="I13" s="4">
        <v>25</v>
      </c>
      <c r="J13" s="20">
        <v>2420.6999999999998</v>
      </c>
    </row>
    <row r="14" spans="1:10" ht="31.5" x14ac:dyDescent="0.25">
      <c r="A14" s="30"/>
      <c r="B14" s="30"/>
      <c r="C14" s="8" t="s">
        <v>25</v>
      </c>
      <c r="D14" s="4" t="s">
        <v>27</v>
      </c>
      <c r="E14" s="4">
        <v>1500</v>
      </c>
      <c r="F14" s="28">
        <v>60</v>
      </c>
      <c r="G14" s="4">
        <v>1500</v>
      </c>
      <c r="H14" s="28">
        <v>62.8</v>
      </c>
      <c r="I14" s="4">
        <v>1500</v>
      </c>
      <c r="J14" s="28">
        <v>65.3</v>
      </c>
    </row>
    <row r="15" spans="1:10" x14ac:dyDescent="0.25">
      <c r="A15" s="30"/>
      <c r="B15" s="30"/>
      <c r="C15" s="8" t="s">
        <v>26</v>
      </c>
      <c r="D15" s="4" t="s">
        <v>4</v>
      </c>
      <c r="E15" s="4">
        <v>100</v>
      </c>
      <c r="F15" s="28"/>
      <c r="G15" s="4">
        <v>100</v>
      </c>
      <c r="H15" s="28"/>
      <c r="I15" s="4">
        <v>100</v>
      </c>
      <c r="J15" s="28"/>
    </row>
    <row r="16" spans="1:10" ht="47.25" x14ac:dyDescent="0.25">
      <c r="A16" s="30"/>
      <c r="B16" s="30" t="s">
        <v>28</v>
      </c>
      <c r="C16" s="8" t="s">
        <v>29</v>
      </c>
      <c r="D16" s="4" t="s">
        <v>2</v>
      </c>
      <c r="E16" s="4">
        <v>100</v>
      </c>
      <c r="F16" s="20">
        <f>48966.3+186.9</f>
        <v>49153.200000000004</v>
      </c>
      <c r="G16" s="4">
        <v>100</v>
      </c>
      <c r="H16" s="20">
        <f>48966.3+186.9</f>
        <v>49153.200000000004</v>
      </c>
      <c r="I16" s="4">
        <v>100</v>
      </c>
      <c r="J16" s="20">
        <f>48966.3+186.9</f>
        <v>49153.200000000004</v>
      </c>
    </row>
    <row r="17" spans="1:10" ht="47.25" x14ac:dyDescent="0.25">
      <c r="A17" s="30"/>
      <c r="B17" s="30"/>
      <c r="C17" s="8" t="s">
        <v>30</v>
      </c>
      <c r="D17" s="4" t="s">
        <v>2</v>
      </c>
      <c r="E17" s="4">
        <v>100</v>
      </c>
      <c r="F17" s="20">
        <v>5109.3999999999996</v>
      </c>
      <c r="G17" s="4">
        <v>100</v>
      </c>
      <c r="H17" s="20">
        <v>1017.9</v>
      </c>
      <c r="I17" s="4">
        <v>100</v>
      </c>
      <c r="J17" s="20">
        <v>2333.6999999999998</v>
      </c>
    </row>
    <row r="18" spans="1:10" ht="31.5" x14ac:dyDescent="0.25">
      <c r="A18" s="30">
        <v>3</v>
      </c>
      <c r="B18" s="29" t="s">
        <v>47</v>
      </c>
      <c r="C18" s="2" t="s">
        <v>6</v>
      </c>
      <c r="D18" s="1" t="s">
        <v>2</v>
      </c>
      <c r="E18" s="11">
        <v>100</v>
      </c>
      <c r="F18" s="26">
        <v>19982.099999999999</v>
      </c>
      <c r="G18" s="12">
        <v>100</v>
      </c>
      <c r="H18" s="26">
        <v>17706.7</v>
      </c>
      <c r="I18" s="12">
        <v>100</v>
      </c>
      <c r="J18" s="26">
        <v>18415</v>
      </c>
    </row>
    <row r="19" spans="1:10" x14ac:dyDescent="0.25">
      <c r="A19" s="30"/>
      <c r="B19" s="29"/>
      <c r="C19" s="22" t="s">
        <v>83</v>
      </c>
      <c r="D19" s="15" t="s">
        <v>1</v>
      </c>
      <c r="E19" s="11">
        <v>3</v>
      </c>
      <c r="F19" s="26">
        <f>863.1+2476.3+234.5</f>
        <v>3573.9</v>
      </c>
      <c r="G19" s="13">
        <v>0</v>
      </c>
      <c r="H19" s="26">
        <v>0</v>
      </c>
      <c r="I19" s="13">
        <v>0</v>
      </c>
      <c r="J19" s="26">
        <v>0</v>
      </c>
    </row>
    <row r="20" spans="1:10" x14ac:dyDescent="0.25">
      <c r="A20" s="30"/>
      <c r="B20" s="29"/>
      <c r="C20" s="2" t="s">
        <v>56</v>
      </c>
      <c r="D20" s="1" t="s">
        <v>57</v>
      </c>
      <c r="E20" s="11">
        <v>1989</v>
      </c>
      <c r="F20" s="26">
        <v>6674.2</v>
      </c>
      <c r="G20" s="13">
        <v>0</v>
      </c>
      <c r="H20" s="26">
        <v>0</v>
      </c>
      <c r="I20" s="13">
        <v>0</v>
      </c>
      <c r="J20" s="26">
        <v>0</v>
      </c>
    </row>
    <row r="21" spans="1:10" ht="31.5" x14ac:dyDescent="0.25">
      <c r="A21" s="30"/>
      <c r="B21" s="29"/>
      <c r="C21" s="22" t="s">
        <v>58</v>
      </c>
      <c r="D21" s="15" t="s">
        <v>4</v>
      </c>
      <c r="E21" s="11">
        <v>1</v>
      </c>
      <c r="F21" s="26">
        <v>2200</v>
      </c>
      <c r="G21" s="13">
        <v>0</v>
      </c>
      <c r="H21" s="26">
        <v>0</v>
      </c>
      <c r="I21" s="13">
        <v>0</v>
      </c>
      <c r="J21" s="26">
        <v>0</v>
      </c>
    </row>
    <row r="22" spans="1:10" ht="31.5" x14ac:dyDescent="0.25">
      <c r="A22" s="30"/>
      <c r="B22" s="29"/>
      <c r="C22" s="22" t="s">
        <v>92</v>
      </c>
      <c r="D22" s="15" t="s">
        <v>1</v>
      </c>
      <c r="E22" s="11">
        <v>1</v>
      </c>
      <c r="F22" s="26">
        <v>7487</v>
      </c>
      <c r="G22" s="13">
        <v>0</v>
      </c>
      <c r="H22" s="26">
        <v>0</v>
      </c>
      <c r="I22" s="13">
        <v>0</v>
      </c>
      <c r="J22" s="26">
        <v>0</v>
      </c>
    </row>
    <row r="23" spans="1:10" ht="31.5" x14ac:dyDescent="0.25">
      <c r="A23" s="30"/>
      <c r="B23" s="29"/>
      <c r="C23" s="2" t="s">
        <v>82</v>
      </c>
      <c r="D23" s="15" t="s">
        <v>1</v>
      </c>
      <c r="E23" s="11">
        <v>1</v>
      </c>
      <c r="F23" s="26">
        <v>4000</v>
      </c>
      <c r="G23" s="13">
        <v>0</v>
      </c>
      <c r="H23" s="26">
        <v>0</v>
      </c>
      <c r="I23" s="13">
        <v>0</v>
      </c>
      <c r="J23" s="26">
        <v>0</v>
      </c>
    </row>
    <row r="24" spans="1:10" ht="31.5" x14ac:dyDescent="0.25">
      <c r="A24" s="30"/>
      <c r="B24" s="29"/>
      <c r="C24" s="2" t="s">
        <v>81</v>
      </c>
      <c r="D24" s="1" t="s">
        <v>1</v>
      </c>
      <c r="E24" s="11">
        <v>1</v>
      </c>
      <c r="F24" s="26">
        <v>425.1</v>
      </c>
      <c r="G24" s="13">
        <v>0</v>
      </c>
      <c r="H24" s="26">
        <v>0</v>
      </c>
      <c r="I24" s="13">
        <v>0</v>
      </c>
      <c r="J24" s="26">
        <v>0</v>
      </c>
    </row>
    <row r="25" spans="1:10" ht="31.5" x14ac:dyDescent="0.25">
      <c r="A25" s="30"/>
      <c r="B25" s="29"/>
      <c r="C25" s="22" t="s">
        <v>102</v>
      </c>
      <c r="D25" s="15" t="s">
        <v>4</v>
      </c>
      <c r="E25" s="11">
        <v>145</v>
      </c>
      <c r="F25" s="26">
        <v>2099.1</v>
      </c>
      <c r="G25" s="13">
        <v>0</v>
      </c>
      <c r="H25" s="26">
        <v>0</v>
      </c>
      <c r="I25" s="13">
        <v>0</v>
      </c>
      <c r="J25" s="26">
        <v>0</v>
      </c>
    </row>
    <row r="26" spans="1:10" x14ac:dyDescent="0.25">
      <c r="A26" s="30"/>
      <c r="B26" s="29"/>
      <c r="C26" s="2" t="s">
        <v>52</v>
      </c>
      <c r="D26" s="1" t="s">
        <v>36</v>
      </c>
      <c r="E26" s="11">
        <v>960700</v>
      </c>
      <c r="F26" s="26">
        <f>66970.3-13879.1</f>
        <v>53091.200000000004</v>
      </c>
      <c r="G26" s="11">
        <v>960700</v>
      </c>
      <c r="H26" s="26">
        <f>70050.9-14517.7</f>
        <v>55533.2</v>
      </c>
      <c r="I26" s="11">
        <v>960700</v>
      </c>
      <c r="J26" s="26">
        <f>72853-15098.4</f>
        <v>57754.6</v>
      </c>
    </row>
    <row r="27" spans="1:10" x14ac:dyDescent="0.25">
      <c r="A27" s="30"/>
      <c r="B27" s="29"/>
      <c r="C27" s="2" t="s">
        <v>34</v>
      </c>
      <c r="D27" s="1" t="s">
        <v>35</v>
      </c>
      <c r="E27" s="11">
        <v>77194</v>
      </c>
      <c r="F27" s="26">
        <v>153556.5</v>
      </c>
      <c r="G27" s="11">
        <v>79510</v>
      </c>
      <c r="H27" s="26">
        <v>160630.6</v>
      </c>
      <c r="I27" s="11">
        <v>81895</v>
      </c>
      <c r="J27" s="26">
        <v>167055.79999999999</v>
      </c>
    </row>
    <row r="28" spans="1:10" x14ac:dyDescent="0.25">
      <c r="A28" s="30"/>
      <c r="B28" s="29"/>
      <c r="C28" s="2" t="s">
        <v>80</v>
      </c>
      <c r="D28" s="1" t="s">
        <v>1</v>
      </c>
      <c r="E28" s="11">
        <v>2</v>
      </c>
      <c r="F28" s="26">
        <v>6512</v>
      </c>
      <c r="G28" s="25" t="s">
        <v>37</v>
      </c>
      <c r="H28" s="26">
        <v>0</v>
      </c>
      <c r="I28" s="25" t="s">
        <v>37</v>
      </c>
      <c r="J28" s="26">
        <v>0</v>
      </c>
    </row>
    <row r="29" spans="1:10" ht="63" x14ac:dyDescent="0.25">
      <c r="A29" s="30">
        <v>4</v>
      </c>
      <c r="B29" s="29" t="s">
        <v>31</v>
      </c>
      <c r="C29" s="8" t="s">
        <v>61</v>
      </c>
      <c r="D29" s="1" t="s">
        <v>2</v>
      </c>
      <c r="E29" s="4">
        <v>100</v>
      </c>
      <c r="F29" s="20">
        <v>507.1</v>
      </c>
      <c r="G29" s="4">
        <v>20</v>
      </c>
      <c r="H29" s="20">
        <v>530.79999999999995</v>
      </c>
      <c r="I29" s="4">
        <v>40</v>
      </c>
      <c r="J29" s="20">
        <v>551.79999999999995</v>
      </c>
    </row>
    <row r="30" spans="1:10" ht="47.25" x14ac:dyDescent="0.25">
      <c r="A30" s="30"/>
      <c r="B30" s="29"/>
      <c r="C30" s="8" t="s">
        <v>62</v>
      </c>
      <c r="D30" s="1" t="s">
        <v>32</v>
      </c>
      <c r="E30" s="14">
        <v>4</v>
      </c>
      <c r="F30" s="20">
        <v>46.3</v>
      </c>
      <c r="G30" s="14">
        <v>0</v>
      </c>
      <c r="H30" s="20">
        <v>0</v>
      </c>
      <c r="I30" s="14">
        <v>5</v>
      </c>
      <c r="J30" s="20">
        <v>48.2</v>
      </c>
    </row>
    <row r="31" spans="1:10" ht="31.5" x14ac:dyDescent="0.25">
      <c r="A31" s="30"/>
      <c r="B31" s="29"/>
      <c r="C31" s="8" t="s">
        <v>63</v>
      </c>
      <c r="D31" s="1" t="s">
        <v>2</v>
      </c>
      <c r="E31" s="4">
        <v>100</v>
      </c>
      <c r="F31" s="20">
        <v>4014.2</v>
      </c>
      <c r="G31" s="4">
        <v>100</v>
      </c>
      <c r="H31" s="20">
        <v>0</v>
      </c>
      <c r="I31" s="4">
        <v>100</v>
      </c>
      <c r="J31" s="20">
        <v>0</v>
      </c>
    </row>
    <row r="32" spans="1:10" ht="31.5" x14ac:dyDescent="0.25">
      <c r="A32" s="30"/>
      <c r="B32" s="29"/>
      <c r="C32" s="8" t="s">
        <v>64</v>
      </c>
      <c r="D32" s="1" t="s">
        <v>2</v>
      </c>
      <c r="E32" s="4" t="s">
        <v>37</v>
      </c>
      <c r="F32" s="20">
        <v>7069.3</v>
      </c>
      <c r="G32" s="4" t="s">
        <v>37</v>
      </c>
      <c r="H32" s="20">
        <v>7285.5</v>
      </c>
      <c r="I32" s="4" t="s">
        <v>37</v>
      </c>
      <c r="J32" s="20">
        <v>7482.1</v>
      </c>
    </row>
    <row r="33" spans="1:10" ht="31.5" x14ac:dyDescent="0.25">
      <c r="A33" s="30"/>
      <c r="B33" s="29"/>
      <c r="C33" s="8" t="s">
        <v>65</v>
      </c>
      <c r="D33" s="1" t="s">
        <v>9</v>
      </c>
      <c r="E33" s="4" t="s">
        <v>37</v>
      </c>
      <c r="F33" s="20">
        <v>2394.1</v>
      </c>
      <c r="G33" s="4" t="s">
        <v>37</v>
      </c>
      <c r="H33" s="20">
        <v>1696.6</v>
      </c>
      <c r="I33" s="4" t="s">
        <v>37</v>
      </c>
      <c r="J33" s="20">
        <v>1764.5</v>
      </c>
    </row>
    <row r="34" spans="1:10" ht="78.75" x14ac:dyDescent="0.25">
      <c r="A34" s="30"/>
      <c r="B34" s="29"/>
      <c r="C34" s="8" t="s">
        <v>66</v>
      </c>
      <c r="D34" s="1" t="s">
        <v>33</v>
      </c>
      <c r="E34" s="4">
        <v>5</v>
      </c>
      <c r="F34" s="20">
        <v>488</v>
      </c>
      <c r="G34" s="4">
        <v>5</v>
      </c>
      <c r="H34" s="20">
        <v>510.4</v>
      </c>
      <c r="I34" s="4">
        <v>5</v>
      </c>
      <c r="J34" s="20">
        <v>530.79999999999995</v>
      </c>
    </row>
    <row r="35" spans="1:10" ht="63" x14ac:dyDescent="0.25">
      <c r="A35" s="30"/>
      <c r="B35" s="29"/>
      <c r="C35" s="8" t="s">
        <v>67</v>
      </c>
      <c r="D35" s="1" t="s">
        <v>33</v>
      </c>
      <c r="E35" s="4">
        <v>9</v>
      </c>
      <c r="F35" s="20">
        <v>90</v>
      </c>
      <c r="G35" s="4">
        <v>9</v>
      </c>
      <c r="H35" s="20">
        <v>90</v>
      </c>
      <c r="I35" s="4">
        <v>9</v>
      </c>
      <c r="J35" s="20">
        <v>90</v>
      </c>
    </row>
    <row r="36" spans="1:10" ht="47.25" x14ac:dyDescent="0.25">
      <c r="A36" s="30"/>
      <c r="B36" s="29"/>
      <c r="C36" s="8" t="s">
        <v>68</v>
      </c>
      <c r="D36" s="1" t="s">
        <v>33</v>
      </c>
      <c r="E36" s="4">
        <v>8</v>
      </c>
      <c r="F36" s="20">
        <v>8931.5</v>
      </c>
      <c r="G36" s="4">
        <v>9</v>
      </c>
      <c r="H36" s="20">
        <v>7216.3</v>
      </c>
      <c r="I36" s="4">
        <v>10</v>
      </c>
      <c r="J36" s="20">
        <v>4448.3999999999996</v>
      </c>
    </row>
    <row r="37" spans="1:10" ht="63" x14ac:dyDescent="0.25">
      <c r="A37" s="30"/>
      <c r="B37" s="29"/>
      <c r="C37" s="8" t="s">
        <v>97</v>
      </c>
      <c r="D37" s="1" t="s">
        <v>41</v>
      </c>
      <c r="E37" s="4">
        <v>4</v>
      </c>
      <c r="F37" s="20">
        <v>2300</v>
      </c>
      <c r="G37" s="4">
        <v>4</v>
      </c>
      <c r="H37" s="20">
        <v>0</v>
      </c>
      <c r="I37" s="4">
        <v>4</v>
      </c>
      <c r="J37" s="20">
        <v>0</v>
      </c>
    </row>
    <row r="38" spans="1:10" ht="78.75" x14ac:dyDescent="0.25">
      <c r="A38" s="30"/>
      <c r="B38" s="29"/>
      <c r="C38" s="8" t="s">
        <v>69</v>
      </c>
      <c r="D38" s="1" t="s">
        <v>33</v>
      </c>
      <c r="E38" s="4">
        <v>7</v>
      </c>
      <c r="F38" s="20">
        <v>15311.4</v>
      </c>
      <c r="G38" s="4">
        <v>7</v>
      </c>
      <c r="H38" s="20">
        <v>16015.7</v>
      </c>
      <c r="I38" s="4">
        <v>7</v>
      </c>
      <c r="J38" s="20">
        <v>16656.400000000001</v>
      </c>
    </row>
    <row r="39" spans="1:10" ht="33.6" customHeight="1" x14ac:dyDescent="0.25">
      <c r="A39" s="30">
        <v>5</v>
      </c>
      <c r="B39" s="37" t="s">
        <v>38</v>
      </c>
      <c r="C39" s="2" t="s">
        <v>0</v>
      </c>
      <c r="D39" s="4" t="s">
        <v>10</v>
      </c>
      <c r="E39" s="3">
        <v>0.3</v>
      </c>
      <c r="F39" s="28">
        <v>37671.9</v>
      </c>
      <c r="G39" s="4">
        <v>1.2</v>
      </c>
      <c r="H39" s="28">
        <v>141299.29999999999</v>
      </c>
      <c r="I39" s="4" t="s">
        <v>37</v>
      </c>
      <c r="J39" s="28">
        <v>0</v>
      </c>
    </row>
    <row r="40" spans="1:10" ht="33.6" customHeight="1" x14ac:dyDescent="0.25">
      <c r="A40" s="30"/>
      <c r="B40" s="37"/>
      <c r="C40" s="2" t="s">
        <v>39</v>
      </c>
      <c r="D40" s="4" t="s">
        <v>40</v>
      </c>
      <c r="E40" s="5">
        <v>6</v>
      </c>
      <c r="F40" s="28"/>
      <c r="G40" s="4">
        <v>24</v>
      </c>
      <c r="H40" s="28"/>
      <c r="I40" s="4" t="s">
        <v>37</v>
      </c>
      <c r="J40" s="28"/>
    </row>
    <row r="41" spans="1:10" ht="33.6" customHeight="1" x14ac:dyDescent="0.25">
      <c r="A41" s="30"/>
      <c r="B41" s="37"/>
      <c r="C41" s="2" t="s">
        <v>73</v>
      </c>
      <c r="D41" s="7" t="s">
        <v>41</v>
      </c>
      <c r="E41" s="5">
        <v>8</v>
      </c>
      <c r="F41" s="20">
        <v>20853.2</v>
      </c>
      <c r="G41" s="6">
        <v>0</v>
      </c>
      <c r="H41" s="20">
        <v>0</v>
      </c>
      <c r="I41" s="6">
        <v>0</v>
      </c>
      <c r="J41" s="20">
        <v>0</v>
      </c>
    </row>
    <row r="42" spans="1:10" ht="31.5" x14ac:dyDescent="0.25">
      <c r="A42" s="30">
        <v>6</v>
      </c>
      <c r="B42" s="29" t="s">
        <v>100</v>
      </c>
      <c r="C42" s="2" t="s">
        <v>7</v>
      </c>
      <c r="D42" s="7" t="s">
        <v>2</v>
      </c>
      <c r="E42" s="1">
        <v>100</v>
      </c>
      <c r="F42" s="20">
        <v>3526.4</v>
      </c>
      <c r="G42" s="4">
        <v>100</v>
      </c>
      <c r="H42" s="20">
        <v>3688.6</v>
      </c>
      <c r="I42" s="4">
        <v>100</v>
      </c>
      <c r="J42" s="20">
        <v>3836</v>
      </c>
    </row>
    <row r="43" spans="1:10" ht="31.5" x14ac:dyDescent="0.25">
      <c r="A43" s="30"/>
      <c r="B43" s="29"/>
      <c r="C43" s="8" t="s">
        <v>48</v>
      </c>
      <c r="D43" s="7" t="s">
        <v>2</v>
      </c>
      <c r="E43" s="4">
        <v>10.5</v>
      </c>
      <c r="F43" s="20">
        <v>73002</v>
      </c>
      <c r="G43" s="9">
        <v>10.5</v>
      </c>
      <c r="H43" s="20">
        <v>74999</v>
      </c>
      <c r="I43" s="10">
        <v>10.5</v>
      </c>
      <c r="J43" s="20">
        <v>77105.8</v>
      </c>
    </row>
    <row r="44" spans="1:10" ht="31.5" x14ac:dyDescent="0.25">
      <c r="A44" s="30"/>
      <c r="B44" s="29"/>
      <c r="C44" s="8" t="s">
        <v>49</v>
      </c>
      <c r="D44" s="7" t="s">
        <v>41</v>
      </c>
      <c r="E44" s="4">
        <v>12</v>
      </c>
      <c r="F44" s="20">
        <v>48779</v>
      </c>
      <c r="G44" s="9">
        <v>0</v>
      </c>
      <c r="H44" s="20">
        <v>0</v>
      </c>
      <c r="I44" s="10">
        <v>0</v>
      </c>
      <c r="J44" s="20">
        <v>0</v>
      </c>
    </row>
    <row r="45" spans="1:10" x14ac:dyDescent="0.25">
      <c r="A45" s="30"/>
      <c r="B45" s="29"/>
      <c r="C45" s="8" t="s">
        <v>74</v>
      </c>
      <c r="D45" s="15" t="s">
        <v>41</v>
      </c>
      <c r="E45" s="4">
        <v>1</v>
      </c>
      <c r="F45" s="20">
        <v>1924.2</v>
      </c>
      <c r="G45" s="9">
        <v>0</v>
      </c>
      <c r="H45" s="20">
        <v>0</v>
      </c>
      <c r="I45" s="10">
        <v>0</v>
      </c>
      <c r="J45" s="20">
        <v>0</v>
      </c>
    </row>
    <row r="46" spans="1:10" ht="31.5" x14ac:dyDescent="0.25">
      <c r="A46" s="30"/>
      <c r="B46" s="29"/>
      <c r="C46" s="8" t="s">
        <v>75</v>
      </c>
      <c r="D46" s="15" t="s">
        <v>41</v>
      </c>
      <c r="E46" s="4">
        <v>1</v>
      </c>
      <c r="F46" s="20">
        <v>6246</v>
      </c>
      <c r="G46" s="9">
        <v>0</v>
      </c>
      <c r="H46" s="20">
        <v>0</v>
      </c>
      <c r="I46" s="10">
        <v>0</v>
      </c>
      <c r="J46" s="20">
        <v>0</v>
      </c>
    </row>
    <row r="47" spans="1:10" ht="31.5" x14ac:dyDescent="0.25">
      <c r="A47" s="30"/>
      <c r="B47" s="29"/>
      <c r="C47" s="8" t="s">
        <v>50</v>
      </c>
      <c r="D47" s="7" t="s">
        <v>41</v>
      </c>
      <c r="E47" s="4">
        <v>323</v>
      </c>
      <c r="F47" s="20">
        <v>4956</v>
      </c>
      <c r="G47" s="17">
        <v>323</v>
      </c>
      <c r="H47" s="20">
        <v>5184.3</v>
      </c>
      <c r="I47" s="18">
        <v>323</v>
      </c>
      <c r="J47" s="20">
        <v>5391.6</v>
      </c>
    </row>
    <row r="48" spans="1:10" ht="78.75" x14ac:dyDescent="0.25">
      <c r="A48" s="4">
        <v>7</v>
      </c>
      <c r="B48" s="16" t="s">
        <v>43</v>
      </c>
      <c r="C48" s="2" t="s">
        <v>42</v>
      </c>
      <c r="D48" s="7" t="s">
        <v>5</v>
      </c>
      <c r="E48" s="4">
        <v>3</v>
      </c>
      <c r="F48" s="20">
        <v>14654.8</v>
      </c>
      <c r="G48" s="4" t="s">
        <v>37</v>
      </c>
      <c r="H48" s="20">
        <v>0</v>
      </c>
      <c r="I48" s="4" t="s">
        <v>37</v>
      </c>
      <c r="J48" s="20">
        <v>0</v>
      </c>
    </row>
    <row r="49" spans="1:10" x14ac:dyDescent="0.25">
      <c r="A49" s="30">
        <v>8</v>
      </c>
      <c r="B49" s="29" t="s">
        <v>45</v>
      </c>
      <c r="C49" s="2" t="s">
        <v>78</v>
      </c>
      <c r="D49" s="1" t="s">
        <v>41</v>
      </c>
      <c r="E49" s="1">
        <f>188+24+2</f>
        <v>214</v>
      </c>
      <c r="F49" s="20">
        <f>1609+658.9</f>
        <v>2267.9</v>
      </c>
      <c r="G49" s="4" t="s">
        <v>37</v>
      </c>
      <c r="H49" s="20">
        <v>0</v>
      </c>
      <c r="I49" s="4" t="s">
        <v>37</v>
      </c>
      <c r="J49" s="20">
        <v>0</v>
      </c>
    </row>
    <row r="50" spans="1:10" x14ac:dyDescent="0.25">
      <c r="A50" s="30"/>
      <c r="B50" s="29"/>
      <c r="C50" s="2" t="s">
        <v>89</v>
      </c>
      <c r="D50" s="1" t="s">
        <v>41</v>
      </c>
      <c r="E50" s="1">
        <v>2</v>
      </c>
      <c r="F50" s="20">
        <f>32830.8+4682.7</f>
        <v>37513.5</v>
      </c>
      <c r="G50" s="4" t="s">
        <v>37</v>
      </c>
      <c r="H50" s="20">
        <v>0</v>
      </c>
      <c r="I50" s="4" t="s">
        <v>37</v>
      </c>
      <c r="J50" s="20">
        <v>0</v>
      </c>
    </row>
    <row r="51" spans="1:10" x14ac:dyDescent="0.25">
      <c r="A51" s="30"/>
      <c r="B51" s="29"/>
      <c r="C51" s="2" t="s">
        <v>79</v>
      </c>
      <c r="D51" s="15" t="s">
        <v>41</v>
      </c>
      <c r="E51" s="1">
        <v>1</v>
      </c>
      <c r="F51" s="20">
        <f>16504.5</f>
        <v>16504.5</v>
      </c>
      <c r="G51" s="4" t="s">
        <v>37</v>
      </c>
      <c r="H51" s="20">
        <v>0</v>
      </c>
      <c r="I51" s="4" t="s">
        <v>37</v>
      </c>
      <c r="J51" s="20">
        <v>0</v>
      </c>
    </row>
    <row r="52" spans="1:10" ht="15" customHeight="1" x14ac:dyDescent="0.25">
      <c r="A52" s="30"/>
      <c r="B52" s="29"/>
      <c r="C52" s="2" t="s">
        <v>55</v>
      </c>
      <c r="D52" s="1" t="s">
        <v>41</v>
      </c>
      <c r="E52" s="1">
        <v>2</v>
      </c>
      <c r="F52" s="20">
        <f>595.7+450</f>
        <v>1045.7</v>
      </c>
      <c r="G52" s="4" t="s">
        <v>37</v>
      </c>
      <c r="H52" s="20">
        <v>0</v>
      </c>
      <c r="I52" s="4" t="s">
        <v>37</v>
      </c>
      <c r="J52" s="20">
        <v>0</v>
      </c>
    </row>
    <row r="53" spans="1:10" ht="31.5" x14ac:dyDescent="0.25">
      <c r="A53" s="30"/>
      <c r="B53" s="29"/>
      <c r="C53" s="2" t="s">
        <v>91</v>
      </c>
      <c r="D53" s="1" t="s">
        <v>41</v>
      </c>
      <c r="E53" s="1">
        <v>1</v>
      </c>
      <c r="F53" s="20">
        <v>2369.5</v>
      </c>
      <c r="G53" s="4" t="s">
        <v>37</v>
      </c>
      <c r="H53" s="20">
        <v>0</v>
      </c>
      <c r="I53" s="4" t="s">
        <v>37</v>
      </c>
      <c r="J53" s="20">
        <v>0</v>
      </c>
    </row>
    <row r="54" spans="1:10" x14ac:dyDescent="0.25">
      <c r="A54" s="30"/>
      <c r="B54" s="29"/>
      <c r="C54" s="2" t="s">
        <v>90</v>
      </c>
      <c r="D54" s="1" t="s">
        <v>41</v>
      </c>
      <c r="E54" s="1">
        <v>2</v>
      </c>
      <c r="F54" s="20">
        <v>62.5</v>
      </c>
      <c r="G54" s="4" t="s">
        <v>37</v>
      </c>
      <c r="H54" s="20">
        <v>0</v>
      </c>
      <c r="I54" s="4" t="s">
        <v>37</v>
      </c>
      <c r="J54" s="20">
        <v>0</v>
      </c>
    </row>
    <row r="55" spans="1:10" ht="25.15" customHeight="1" x14ac:dyDescent="0.25">
      <c r="A55" s="34">
        <v>9</v>
      </c>
      <c r="B55" s="31" t="s">
        <v>44</v>
      </c>
      <c r="C55" s="2" t="s">
        <v>54</v>
      </c>
      <c r="D55" s="15" t="s">
        <v>41</v>
      </c>
      <c r="E55" s="1">
        <v>4</v>
      </c>
      <c r="F55" s="26">
        <v>15361</v>
      </c>
      <c r="G55" s="25" t="s">
        <v>37</v>
      </c>
      <c r="H55" s="26">
        <v>0</v>
      </c>
      <c r="I55" s="25" t="s">
        <v>37</v>
      </c>
      <c r="J55" s="26">
        <v>0</v>
      </c>
    </row>
    <row r="56" spans="1:10" ht="25.15" customHeight="1" x14ac:dyDescent="0.25">
      <c r="A56" s="35"/>
      <c r="B56" s="32"/>
      <c r="C56" s="2" t="s">
        <v>77</v>
      </c>
      <c r="D56" s="15" t="s">
        <v>41</v>
      </c>
      <c r="E56" s="1">
        <v>1</v>
      </c>
      <c r="F56" s="26">
        <v>5570.8</v>
      </c>
      <c r="G56" s="25" t="s">
        <v>37</v>
      </c>
      <c r="H56" s="26">
        <v>0</v>
      </c>
      <c r="I56" s="25" t="s">
        <v>37</v>
      </c>
      <c r="J56" s="26">
        <v>0</v>
      </c>
    </row>
    <row r="57" spans="1:10" ht="25.15" customHeight="1" x14ac:dyDescent="0.25">
      <c r="A57" s="36"/>
      <c r="B57" s="33"/>
      <c r="C57" s="2" t="s">
        <v>76</v>
      </c>
      <c r="D57" s="15" t="s">
        <v>41</v>
      </c>
      <c r="E57" s="1">
        <v>3</v>
      </c>
      <c r="F57" s="26">
        <v>3960</v>
      </c>
      <c r="G57" s="25" t="s">
        <v>37</v>
      </c>
      <c r="H57" s="26">
        <v>0</v>
      </c>
      <c r="I57" s="25" t="s">
        <v>37</v>
      </c>
      <c r="J57" s="26">
        <v>0</v>
      </c>
    </row>
    <row r="58" spans="1:10" ht="47.25" x14ac:dyDescent="0.25">
      <c r="A58" s="4">
        <v>10</v>
      </c>
      <c r="B58" s="16" t="s">
        <v>46</v>
      </c>
      <c r="C58" s="2" t="s">
        <v>51</v>
      </c>
      <c r="D58" s="1" t="s">
        <v>41</v>
      </c>
      <c r="E58" s="1">
        <v>3</v>
      </c>
      <c r="F58" s="20">
        <v>19378.5</v>
      </c>
      <c r="G58" s="4" t="s">
        <v>37</v>
      </c>
      <c r="H58" s="20">
        <v>0</v>
      </c>
      <c r="I58" s="4" t="s">
        <v>37</v>
      </c>
      <c r="J58" s="20">
        <v>0</v>
      </c>
    </row>
    <row r="59" spans="1:10" x14ac:dyDescent="0.25">
      <c r="A59" s="30">
        <v>11</v>
      </c>
      <c r="B59" s="29" t="s">
        <v>98</v>
      </c>
      <c r="C59" s="2" t="s">
        <v>86</v>
      </c>
      <c r="D59" s="1" t="s">
        <v>87</v>
      </c>
      <c r="E59" s="11">
        <v>187</v>
      </c>
      <c r="F59" s="20">
        <v>10472</v>
      </c>
      <c r="G59" s="4" t="s">
        <v>37</v>
      </c>
      <c r="H59" s="20" t="s">
        <v>37</v>
      </c>
      <c r="I59" s="4" t="s">
        <v>37</v>
      </c>
      <c r="J59" s="20" t="s">
        <v>37</v>
      </c>
    </row>
    <row r="60" spans="1:10" x14ac:dyDescent="0.25">
      <c r="A60" s="30"/>
      <c r="B60" s="29"/>
      <c r="C60" s="2" t="s">
        <v>94</v>
      </c>
      <c r="D60" s="15" t="s">
        <v>41</v>
      </c>
      <c r="E60" s="11">
        <v>1</v>
      </c>
      <c r="F60" s="20">
        <v>60375.8</v>
      </c>
      <c r="G60" s="4" t="s">
        <v>37</v>
      </c>
      <c r="H60" s="20" t="s">
        <v>37</v>
      </c>
      <c r="I60" s="4" t="s">
        <v>37</v>
      </c>
      <c r="J60" s="20" t="s">
        <v>37</v>
      </c>
    </row>
    <row r="61" spans="1:10" ht="31.5" x14ac:dyDescent="0.25">
      <c r="A61" s="30"/>
      <c r="B61" s="29"/>
      <c r="C61" s="2" t="s">
        <v>88</v>
      </c>
      <c r="D61" s="15" t="s">
        <v>41</v>
      </c>
      <c r="E61" s="11">
        <v>3</v>
      </c>
      <c r="F61" s="20">
        <v>5761.7</v>
      </c>
      <c r="G61" s="4" t="s">
        <v>37</v>
      </c>
      <c r="H61" s="20" t="s">
        <v>37</v>
      </c>
      <c r="I61" s="4" t="s">
        <v>37</v>
      </c>
      <c r="J61" s="20" t="s">
        <v>37</v>
      </c>
    </row>
    <row r="62" spans="1:10" ht="31.5" x14ac:dyDescent="0.25">
      <c r="A62" s="30"/>
      <c r="B62" s="29"/>
      <c r="C62" s="2" t="s">
        <v>93</v>
      </c>
      <c r="D62" s="15" t="s">
        <v>87</v>
      </c>
      <c r="E62" s="11">
        <v>28</v>
      </c>
      <c r="F62" s="20">
        <v>981.2</v>
      </c>
      <c r="G62" s="4" t="s">
        <v>37</v>
      </c>
      <c r="H62" s="20" t="s">
        <v>37</v>
      </c>
      <c r="I62" s="4" t="s">
        <v>37</v>
      </c>
      <c r="J62" s="20" t="s">
        <v>37</v>
      </c>
    </row>
    <row r="63" spans="1:10" x14ac:dyDescent="0.25">
      <c r="A63" s="30">
        <v>12</v>
      </c>
      <c r="B63" s="29" t="s">
        <v>59</v>
      </c>
      <c r="C63" s="8" t="s">
        <v>20</v>
      </c>
      <c r="D63" s="1" t="s">
        <v>1</v>
      </c>
      <c r="E63" s="4">
        <v>4</v>
      </c>
      <c r="F63" s="28">
        <v>427.4</v>
      </c>
      <c r="G63" s="4">
        <v>4</v>
      </c>
      <c r="H63" s="28">
        <v>430.8</v>
      </c>
      <c r="I63" s="4">
        <v>4</v>
      </c>
      <c r="J63" s="28">
        <v>433.9</v>
      </c>
    </row>
    <row r="64" spans="1:10" ht="47.25" x14ac:dyDescent="0.25">
      <c r="A64" s="30"/>
      <c r="B64" s="29"/>
      <c r="C64" s="8" t="s">
        <v>21</v>
      </c>
      <c r="D64" s="1" t="s">
        <v>1</v>
      </c>
      <c r="E64" s="4">
        <v>6</v>
      </c>
      <c r="F64" s="28"/>
      <c r="G64" s="4">
        <v>6</v>
      </c>
      <c r="H64" s="28"/>
      <c r="I64" s="4">
        <v>6</v>
      </c>
      <c r="J64" s="28"/>
    </row>
    <row r="65" spans="1:10" ht="31.5" x14ac:dyDescent="0.25">
      <c r="A65" s="30"/>
      <c r="B65" s="29"/>
      <c r="C65" s="8" t="s">
        <v>60</v>
      </c>
      <c r="D65" s="4" t="s">
        <v>3</v>
      </c>
      <c r="E65" s="4">
        <v>2</v>
      </c>
      <c r="F65" s="20">
        <f>5785.7+2300</f>
        <v>8085.7</v>
      </c>
      <c r="G65" s="6">
        <v>0</v>
      </c>
      <c r="H65" s="20">
        <v>0</v>
      </c>
      <c r="I65" s="6">
        <v>0</v>
      </c>
      <c r="J65" s="20">
        <v>0</v>
      </c>
    </row>
    <row r="66" spans="1:10" ht="31.5" x14ac:dyDescent="0.25">
      <c r="A66" s="30"/>
      <c r="B66" s="29"/>
      <c r="C66" s="8" t="s">
        <v>84</v>
      </c>
      <c r="D66" s="1" t="s">
        <v>85</v>
      </c>
      <c r="E66" s="4">
        <v>0.4</v>
      </c>
      <c r="F66" s="20">
        <v>1093.2</v>
      </c>
      <c r="G66" s="6">
        <v>0</v>
      </c>
      <c r="H66" s="20">
        <v>0</v>
      </c>
      <c r="I66" s="6">
        <v>0</v>
      </c>
      <c r="J66" s="20">
        <v>0</v>
      </c>
    </row>
  </sheetData>
  <mergeCells count="43">
    <mergeCell ref="A1:J1"/>
    <mergeCell ref="A49:A54"/>
    <mergeCell ref="B49:B54"/>
    <mergeCell ref="B16:B17"/>
    <mergeCell ref="B18:B28"/>
    <mergeCell ref="I10:I11"/>
    <mergeCell ref="J10:J11"/>
    <mergeCell ref="F14:F15"/>
    <mergeCell ref="H14:H15"/>
    <mergeCell ref="J14:J15"/>
    <mergeCell ref="C3:J3"/>
    <mergeCell ref="F39:F40"/>
    <mergeCell ref="H39:H40"/>
    <mergeCell ref="J39:J40"/>
    <mergeCell ref="B5:B6"/>
    <mergeCell ref="B7:J7"/>
    <mergeCell ref="B59:B62"/>
    <mergeCell ref="B29:B38"/>
    <mergeCell ref="A3:A4"/>
    <mergeCell ref="A5:A6"/>
    <mergeCell ref="A7:A17"/>
    <mergeCell ref="A18:A28"/>
    <mergeCell ref="A29:A38"/>
    <mergeCell ref="A39:A41"/>
    <mergeCell ref="A42:A47"/>
    <mergeCell ref="A59:A62"/>
    <mergeCell ref="B12:B15"/>
    <mergeCell ref="B42:B47"/>
    <mergeCell ref="B55:B57"/>
    <mergeCell ref="A55:A57"/>
    <mergeCell ref="B3:B4"/>
    <mergeCell ref="B39:B41"/>
    <mergeCell ref="B8:B11"/>
    <mergeCell ref="F8:F9"/>
    <mergeCell ref="H8:H9"/>
    <mergeCell ref="J8:J9"/>
    <mergeCell ref="F10:F11"/>
    <mergeCell ref="H10:H11"/>
    <mergeCell ref="F63:F64"/>
    <mergeCell ref="B63:B66"/>
    <mergeCell ref="A63:A66"/>
    <mergeCell ref="J63:J64"/>
    <mergeCell ref="H63:H64"/>
  </mergeCells>
  <pageMargins left="0.70866141732283472" right="0.70866141732283472" top="0.74803149606299213" bottom="0.15748031496062992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Кузьменюк Николай Николаевич</cp:lastModifiedBy>
  <cp:lastPrinted>2022-12-26T12:52:39Z</cp:lastPrinted>
  <dcterms:created xsi:type="dcterms:W3CDTF">2018-03-21T11:34:18Z</dcterms:created>
  <dcterms:modified xsi:type="dcterms:W3CDTF">2022-12-23T06:56:36Z</dcterms:modified>
</cp:coreProperties>
</file>