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2" r:id="rId1"/>
  </sheets>
  <definedNames>
    <definedName name="_xlnm.Print_Titles" localSheetId="0">Лист1!$4:$4</definedName>
    <definedName name="_xlnm.Print_Area" localSheetId="0">Лист1!$A$1:$E$54</definedName>
  </definedNames>
  <calcPr calcId="162913"/>
</workbook>
</file>

<file path=xl/calcChain.xml><?xml version="1.0" encoding="utf-8"?>
<calcChain xmlns="http://schemas.openxmlformats.org/spreadsheetml/2006/main">
  <c r="D43" i="2" l="1"/>
  <c r="E43" i="2"/>
  <c r="E53" i="2" l="1"/>
  <c r="D53" i="2"/>
  <c r="C53" i="2"/>
  <c r="D18" i="2"/>
  <c r="E18" i="2"/>
  <c r="C18" i="2"/>
  <c r="D50" i="2" l="1"/>
  <c r="D49" i="2" s="1"/>
  <c r="E50" i="2"/>
  <c r="E49" i="2" s="1"/>
  <c r="C50" i="2"/>
  <c r="C49" i="2" s="1"/>
  <c r="D46" i="2"/>
  <c r="E46" i="2"/>
  <c r="C46" i="2"/>
  <c r="C43" i="2" s="1"/>
  <c r="D44" i="2"/>
  <c r="E44" i="2"/>
  <c r="C44" i="2"/>
  <c r="D37" i="2"/>
  <c r="E37" i="2"/>
  <c r="D39" i="2"/>
  <c r="E39" i="2"/>
  <c r="C39" i="2"/>
  <c r="C37" i="2"/>
  <c r="C36" i="2" s="1"/>
  <c r="D30" i="2"/>
  <c r="D29" i="2" s="1"/>
  <c r="E30" i="2"/>
  <c r="E29" i="2" s="1"/>
  <c r="C30" i="2"/>
  <c r="C29" i="2" s="1"/>
  <c r="D20" i="2"/>
  <c r="E20" i="2"/>
  <c r="C20" i="2"/>
  <c r="D14" i="2"/>
  <c r="E14" i="2"/>
  <c r="C14" i="2"/>
  <c r="D10" i="2"/>
  <c r="E10" i="2"/>
  <c r="C10" i="2"/>
  <c r="D7" i="2"/>
  <c r="E7" i="2"/>
  <c r="C7" i="2"/>
  <c r="E42" i="2" l="1"/>
  <c r="E41" i="2" s="1"/>
  <c r="D42" i="2"/>
  <c r="D41" i="2" s="1"/>
  <c r="D36" i="2"/>
  <c r="D6" i="2" s="1"/>
  <c r="C6" i="2"/>
  <c r="C42" i="2"/>
  <c r="C41" i="2" s="1"/>
  <c r="E36" i="2"/>
  <c r="E6" i="2" s="1"/>
  <c r="D5" i="2" l="1"/>
  <c r="E5" i="2"/>
  <c r="C5" i="2"/>
</calcChain>
</file>

<file path=xl/sharedStrings.xml><?xml version="1.0" encoding="utf-8"?>
<sst xmlns="http://schemas.openxmlformats.org/spreadsheetml/2006/main" count="107" uniqueCount="106">
  <si>
    <t>Код бюджетной классификации Российской Федерации</t>
  </si>
  <si>
    <t>Наименование статьи дохода</t>
  </si>
  <si>
    <t>000 8 50 00000 00 0000 000</t>
  </si>
  <si>
    <t>ВСЕГО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</si>
  <si>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</si>
  <si>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</si>
  <si>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</si>
  <si>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</si>
  <si>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182 1 01 02010 01 0000 110</t>
  </si>
  <si>
    <t>000 1 05 00000 00 0000 000</t>
  </si>
  <si>
    <t>Налоги на совокупный доход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</si>
  <si>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</si>
  <si>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</si>
  <si>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182 1 05 03010 01 0000 110</t>
  </si>
  <si>
    <t>Единый сельскохозяйственный налог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</si>
  <si>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</si>
  <si>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</si>
  <si>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</si>
  <si>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</si>
  <si>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182 1 06 06033 05 0000 110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</si>
  <si>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</si>
  <si>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</si>
  <si>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</si>
  <si>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005 1 11 05013 05 0000 120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</si>
  <si>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</si>
  <si>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</si>
  <si>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</si>
  <si>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042 1 11 05025 05 0000 120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</si>
  <si>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</si>
  <si>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</si>
  <si>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</si>
  <si>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042 1 11 09045 05 0000 120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</si>
  <si>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</si>
  <si>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</si>
  <si>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</si>
  <si>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</si>
  <si>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</si>
  <si>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</si>
  <si>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</si>
  <si>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сбросы загрязняющих веществ в водные объекты</t>
  </si>
  <si>
    <t>048 1 12 01041 01 0000 120</t>
  </si>
  <si>
    <t>Плата за размещение отходов производства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</si>
  <si>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</si>
  <si>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</si>
  <si>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000 1 13 01000 00 0000 130</t>
  </si>
  <si>
    <t xml:space="preserve">Доходы от оказания платных услуг (работ) </t>
  </si>
  <si>
    <t>034 1 13 01995 05 0000 130</t>
  </si>
  <si>
    <t>000 1 13 02000 00 0000 130</t>
  </si>
  <si>
    <t>Доходы от компенсации затрат государства</t>
  </si>
  <si>
    <t>034 113 02065 05 0000 130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</si>
  <si>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</si>
  <si>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</si>
  <si>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</si>
  <si>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</si>
  <si>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</si>
  <si>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</si>
  <si>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</si>
  <si>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034 2 02 29999 05 0000 150</t>
  </si>
  <si>
    <t>000 2 02 30000 00 0000 150</t>
  </si>
  <si>
    <t>Субвенции бюджетам бюджетной системы Российской Федерации</t>
  </si>
  <si>
    <t>000 2 02 30024 05 0000 150</t>
  </si>
  <si>
    <t>034 2 02 30024 05 0000 150</t>
  </si>
  <si>
    <t>000 2 02 40000 00 0000 150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</si>
  <si>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</si>
  <si>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</si>
  <si>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046 2 02 40014 05 0000 150</t>
  </si>
  <si>
    <t>тыс. руб.</t>
  </si>
  <si>
    <t>Доходы от оказания платных услуг и компенсации затрат государства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</si>
  <si>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</si>
  <si>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</si>
  <si>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</si>
  <si>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</si>
  <si>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</si>
  <si>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</si>
  <si>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</si>
  <si>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</si>
  <si>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2024 год</t>
  </si>
  <si>
    <t>182 1 01 02080 01 0000 110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</si>
  <si>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</si>
  <si>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</si>
  <si>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000 1 12 01000 01 0000 120</t>
  </si>
  <si>
    <t>000 1 13 00000 00 0000 000</t>
  </si>
  <si>
    <t>Прочие доходы от оказания платных услуг (работ) получателями средств бюджетов муниципальных районов</t>
  </si>
  <si>
    <t>000 2 02 29999 05 0000 150</t>
  </si>
  <si>
    <t>Прочие субсидии бюджетам муниципальных районов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</si>
  <si>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</si>
  <si>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</si>
  <si>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</si>
  <si>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2025 год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</si>
  <si>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</si>
  <si>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</si>
  <si>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</si>
  <si>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местным бюджетам на софинансирование расходных обязательств по организации в границах поселений, городского округа электро-, тепло- и водоснабжения населения, водоотведения в части подготовки объектов коммунальной инфраструктуры к осенне-зимнему периоду</t>
  </si>
  <si>
    <t>Сведения о доходах районного бюджета на 2024 год и плановый период 2025-2026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разрезе видов доходов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</si>
  <si>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</si>
  <si>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</si>
  <si>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</si>
  <si>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000 1 08 00000 00 0000 000</t>
  </si>
  <si>
    <t>Государственная пошлина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</si>
  <si>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</si>
  <si>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</si>
  <si>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034 1 11 05035 05 0000 120</t>
  </si>
  <si>
    <t>042 1 11 05075 05 0000 120</t>
  </si>
  <si>
    <t>048 1 12 01042 01 0000 120</t>
  </si>
  <si>
    <t>Плата за размещение твердых коммунальных отходов</t>
  </si>
  <si>
    <t>Субсидии на 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 в рамках государственной программы Ненецкого автономного округа "Обеспечение доступным и комфортным жильём и коммунальными услугами граждан, проживающих в Ненецком автономном округе"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</si>
</sst>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"/>
    <numFmt numFmtId="166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164" fontId="7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3" fillId="2" borderId="0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0" borderId="0" xfId="0" applyFont="1" applyFill="1"/>
    <xf numFmtId="0" fontId="6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6" fontId="6" fillId="0" borderId="1" xfId="3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6" fontId="3" fillId="0" borderId="1" xfId="3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6" fontId="6" fillId="0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left" wrapText="1"/>
    </xf>
    <xf numFmtId="165" fontId="6" fillId="0" borderId="1" xfId="0" applyNumberFormat="1" applyFont="1" applyFill="1" applyBorder="1" applyAlignment="1" applyProtection="1">
      <alignment wrapText="1"/>
      <protection locked="0"/>
    </xf>
    <xf numFmtId="165" fontId="6" fillId="0" borderId="2" xfId="0" applyNumberFormat="1" applyFont="1" applyFill="1" applyBorder="1" applyAlignment="1" applyProtection="1">
      <alignment horizontal="left" wrapText="1"/>
      <protection locked="0"/>
    </xf>
    <xf numFmtId="0" fontId="3" fillId="0" borderId="1" xfId="2" applyFont="1" applyFill="1" applyBorder="1" applyAlignment="1">
      <alignment wrapText="1"/>
    </xf>
    <xf numFmtId="0" fontId="6" fillId="0" borderId="1" xfId="2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3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ColWidth="9.109375" defaultRowHeight="13.8" x14ac:dyDescent="0.25"/>
  <cols>
    <col min="1" max="1" width="28.5546875" style="8" customWidth="1"/>
    <col min="2" max="2" width="44.44140625" style="4" customWidth="1"/>
    <col min="3" max="5" width="14.6640625" style="4" customWidth="1"/>
    <col min="6" max="16384" width="9.109375" style="4"/>
  </cols>
  <sheetData>
    <row r="1" spans="1:5" ht="39.6" customHeight="1" x14ac:dyDescent="0.25">
      <c r="A1" s="31" t="s">
        <v>93</v>
      </c>
      <c r="B1" s="31"/>
      <c r="C1" s="31"/>
      <c r="D1" s="31"/>
      <c r="E1" s="31"/>
    </row>
    <row r="2" spans="1:5" ht="12" customHeight="1" x14ac:dyDescent="0.25">
      <c r="A2" s="5"/>
      <c r="B2" s="5"/>
    </row>
    <row r="3" spans="1:5" ht="15" customHeight="1" x14ac:dyDescent="0.3">
      <c r="A3" s="6"/>
      <c r="B3" s="6"/>
      <c r="C3" s="3"/>
      <c r="D3" s="3"/>
      <c r="E3" s="12" t="s">
        <v>66</v>
      </c>
    </row>
    <row r="4" spans="1:5" s="11" customFormat="1" ht="54" customHeight="1" x14ac:dyDescent="0.3">
      <c r="A4" s="1" t="s">
        <v>0</v>
      </c>
      <c r="B4" s="9" t="s">
        <v>1</v>
      </c>
      <c r="C4" s="10" t="s">
        <v>76</v>
      </c>
      <c r="D4" s="10" t="s">
        <v>88</v>
      </c>
      <c r="E4" s="10" t="s">
        <v>94</v>
      </c>
    </row>
    <row r="5" spans="1:5" s="7" customFormat="1" x14ac:dyDescent="0.25">
      <c r="A5" s="16" t="s">
        <v>2</v>
      </c>
      <c r="B5" s="19" t="s">
        <v>3</v>
      </c>
      <c r="C5" s="21">
        <f>C6+C41</f>
        <v>1449332.9</v>
      </c>
      <c r="D5" s="21">
        <f t="shared" ref="D5:E5" si="0">D6+D41</f>
        <v>1249984.7</v>
      </c>
      <c r="E5" s="21">
        <f t="shared" si="0"/>
        <v>1265249.2</v>
      </c>
    </row>
    <row r="6" spans="1:5" s="7" customFormat="1" x14ac:dyDescent="0.25">
      <c r="A6" s="16" t="s">
        <v>4</v>
      </c>
      <c r="B6" s="16" t="s">
        <v>5</v>
      </c>
      <c r="C6" s="18">
        <f>C7+C10+C14+C18+C20+C29+C36</f>
        <v>1218408</v>
      </c>
      <c r="D6" s="18">
        <f t="shared" ref="D6:E6" si="1">D7+D10+D14+D18+D20+D29+D36</f>
        <v>1235425.2</v>
      </c>
      <c r="E6" s="18">
        <f t="shared" si="1"/>
        <v>1250775</v>
      </c>
    </row>
    <row r="7" spans="1:5" s="7" customFormat="1" x14ac:dyDescent="0.25">
      <c r="A7" s="16" t="s">
        <v>6</v>
      </c>
      <c r="B7" s="17" t="s">
        <v>7</v>
      </c>
      <c r="C7" s="18">
        <f>SUM(C8:C9)</f>
        <v>825663.6</v>
      </c>
      <c r="D7" s="18">
        <f t="shared" ref="D7:E7" si="2">SUM(D8:D9)</f>
        <v>830617.39999999991</v>
      </c>
      <c r="E7" s="18">
        <f t="shared" si="2"/>
        <v>830617.39999999991</v>
      </c>
    </row>
    <row r="8" spans="1:5" s="2" customFormat="1" ht="110.4" x14ac:dyDescent="0.25">
      <c r="A8" s="13" t="s">
        <v>8</v>
      </c>
      <c r="B8" s="14" t="s">
        <v>95</v>
      </c>
      <c r="C8" s="15">
        <v>817087.9</v>
      </c>
      <c r="D8" s="15">
        <v>821990.2</v>
      </c>
      <c r="E8" s="15">
        <v>821990.2</v>
      </c>
    </row>
    <row r="9" spans="1:5" s="2" customFormat="1" ht="151.80000000000001" x14ac:dyDescent="0.25">
      <c r="A9" s="13" t="s">
        <v>77</v>
      </c>
      <c r="B9" s="14" t="s">
        <v>96</v>
      </c>
      <c r="C9" s="15">
        <v>8575.7000000000007</v>
      </c>
      <c r="D9" s="15">
        <v>8627.2000000000007</v>
      </c>
      <c r="E9" s="15">
        <v>8627.2000000000007</v>
      </c>
    </row>
    <row r="10" spans="1:5" s="7" customFormat="1" x14ac:dyDescent="0.25">
      <c r="A10" s="16" t="s">
        <v>9</v>
      </c>
      <c r="B10" s="19" t="s">
        <v>10</v>
      </c>
      <c r="C10" s="18">
        <f>SUM(C11:C13)</f>
        <v>15796</v>
      </c>
      <c r="D10" s="18">
        <f t="shared" ref="D10:E10" si="3">SUM(D11:D13)</f>
        <v>15933.300000000001</v>
      </c>
      <c r="E10" s="18">
        <f t="shared" si="3"/>
        <v>17815.8</v>
      </c>
    </row>
    <row r="11" spans="1:5" s="2" customFormat="1" ht="41.4" x14ac:dyDescent="0.25">
      <c r="A11" s="13" t="s">
        <v>11</v>
      </c>
      <c r="B11" s="14" t="s">
        <v>12</v>
      </c>
      <c r="C11" s="15">
        <v>13</v>
      </c>
      <c r="D11" s="15">
        <v>13</v>
      </c>
      <c r="E11" s="15">
        <v>13</v>
      </c>
    </row>
    <row r="12" spans="1:5" s="2" customFormat="1" x14ac:dyDescent="0.25">
      <c r="A12" s="13" t="s">
        <v>13</v>
      </c>
      <c r="B12" s="14" t="s">
        <v>14</v>
      </c>
      <c r="C12" s="15">
        <v>15193.5</v>
      </c>
      <c r="D12" s="15">
        <v>15325.1</v>
      </c>
      <c r="E12" s="15">
        <v>17201.8</v>
      </c>
    </row>
    <row r="13" spans="1:5" s="2" customFormat="1" ht="41.4" customHeight="1" x14ac:dyDescent="0.25">
      <c r="A13" s="13" t="s">
        <v>15</v>
      </c>
      <c r="B13" s="14" t="s">
        <v>16</v>
      </c>
      <c r="C13" s="20">
        <v>589.5</v>
      </c>
      <c r="D13" s="20">
        <v>595.20000000000005</v>
      </c>
      <c r="E13" s="20">
        <v>601</v>
      </c>
    </row>
    <row r="14" spans="1:5" s="7" customFormat="1" x14ac:dyDescent="0.25">
      <c r="A14" s="16" t="s">
        <v>17</v>
      </c>
      <c r="B14" s="19" t="s">
        <v>18</v>
      </c>
      <c r="C14" s="21">
        <f>SUM(C15:C17)</f>
        <v>598</v>
      </c>
      <c r="D14" s="21">
        <f t="shared" ref="D14:E14" si="4">SUM(D15:D17)</f>
        <v>1463.6</v>
      </c>
      <c r="E14" s="21">
        <f t="shared" si="4"/>
        <v>1463.6</v>
      </c>
    </row>
    <row r="15" spans="1:5" s="7" customFormat="1" ht="55.2" x14ac:dyDescent="0.25">
      <c r="A15" s="13" t="s">
        <v>72</v>
      </c>
      <c r="B15" s="14" t="s">
        <v>73</v>
      </c>
      <c r="C15" s="20">
        <v>24</v>
      </c>
      <c r="D15" s="20">
        <v>24</v>
      </c>
      <c r="E15" s="20">
        <v>24</v>
      </c>
    </row>
    <row r="16" spans="1:5" s="7" customFormat="1" ht="41.4" x14ac:dyDescent="0.25">
      <c r="A16" s="13" t="s">
        <v>19</v>
      </c>
      <c r="B16" s="22" t="s">
        <v>20</v>
      </c>
      <c r="C16" s="20">
        <v>560</v>
      </c>
      <c r="D16" s="20">
        <v>1425.6</v>
      </c>
      <c r="E16" s="20">
        <v>1425.6</v>
      </c>
    </row>
    <row r="17" spans="1:5" s="2" customFormat="1" ht="41.4" x14ac:dyDescent="0.25">
      <c r="A17" s="13" t="s">
        <v>74</v>
      </c>
      <c r="B17" s="14" t="s">
        <v>75</v>
      </c>
      <c r="C17" s="20">
        <v>14</v>
      </c>
      <c r="D17" s="20">
        <v>14</v>
      </c>
      <c r="E17" s="20">
        <v>14</v>
      </c>
    </row>
    <row r="18" spans="1:5" s="7" customFormat="1" x14ac:dyDescent="0.25">
      <c r="A18" s="16" t="s">
        <v>97</v>
      </c>
      <c r="B18" s="19" t="s">
        <v>98</v>
      </c>
      <c r="C18" s="18">
        <f>C19</f>
        <v>235</v>
      </c>
      <c r="D18" s="18">
        <f t="shared" ref="D18:E18" si="5">D19</f>
        <v>235</v>
      </c>
      <c r="E18" s="18">
        <f t="shared" si="5"/>
        <v>235</v>
      </c>
    </row>
    <row r="19" spans="1:5" s="2" customFormat="1" ht="55.2" x14ac:dyDescent="0.25">
      <c r="A19" s="13" t="s">
        <v>99</v>
      </c>
      <c r="B19" s="14" t="s">
        <v>100</v>
      </c>
      <c r="C19" s="20">
        <v>235</v>
      </c>
      <c r="D19" s="20">
        <v>235</v>
      </c>
      <c r="E19" s="20">
        <v>235</v>
      </c>
    </row>
    <row r="20" spans="1:5" s="7" customFormat="1" ht="41.4" x14ac:dyDescent="0.25">
      <c r="A20" s="16" t="s">
        <v>21</v>
      </c>
      <c r="B20" s="19" t="s">
        <v>22</v>
      </c>
      <c r="C20" s="18">
        <f>SUM(C21:C28)</f>
        <v>321170.30000000005</v>
      </c>
      <c r="D20" s="18">
        <f t="shared" ref="D20:E20" si="6">SUM(D21:D28)</f>
        <v>333452.10000000003</v>
      </c>
      <c r="E20" s="18">
        <f t="shared" si="6"/>
        <v>346308.7</v>
      </c>
    </row>
    <row r="21" spans="1:5" s="2" customFormat="1" ht="110.4" x14ac:dyDescent="0.25">
      <c r="A21" s="13" t="s">
        <v>23</v>
      </c>
      <c r="B21" s="14" t="s">
        <v>24</v>
      </c>
      <c r="C21" s="20">
        <v>309575.8</v>
      </c>
      <c r="D21" s="20">
        <v>321958.90000000002</v>
      </c>
      <c r="E21" s="20">
        <v>334837.2</v>
      </c>
    </row>
    <row r="22" spans="1:5" s="2" customFormat="1" ht="96.6" x14ac:dyDescent="0.25">
      <c r="A22" s="13" t="s">
        <v>25</v>
      </c>
      <c r="B22" s="14" t="s">
        <v>26</v>
      </c>
      <c r="C22" s="15">
        <v>3167.2</v>
      </c>
      <c r="D22" s="15">
        <v>3293.8</v>
      </c>
      <c r="E22" s="15">
        <v>3425.6</v>
      </c>
    </row>
    <row r="23" spans="1:5" s="2" customFormat="1" ht="96.6" x14ac:dyDescent="0.25">
      <c r="A23" s="13" t="s">
        <v>27</v>
      </c>
      <c r="B23" s="14" t="s">
        <v>28</v>
      </c>
      <c r="C23" s="20">
        <v>3938.7</v>
      </c>
      <c r="D23" s="20">
        <v>3874.1</v>
      </c>
      <c r="E23" s="20">
        <v>3873.2</v>
      </c>
    </row>
    <row r="24" spans="1:5" s="2" customFormat="1" ht="82.8" x14ac:dyDescent="0.25">
      <c r="A24" s="13" t="s">
        <v>101</v>
      </c>
      <c r="B24" s="14" t="s">
        <v>29</v>
      </c>
      <c r="C24" s="20">
        <v>138.4</v>
      </c>
      <c r="D24" s="20">
        <v>138.4</v>
      </c>
      <c r="E24" s="20">
        <v>138.4</v>
      </c>
    </row>
    <row r="25" spans="1:5" s="2" customFormat="1" ht="41.4" x14ac:dyDescent="0.25">
      <c r="A25" s="13" t="s">
        <v>102</v>
      </c>
      <c r="B25" s="14" t="s">
        <v>30</v>
      </c>
      <c r="C25" s="20">
        <v>4025.5</v>
      </c>
      <c r="D25" s="20">
        <v>3861.7</v>
      </c>
      <c r="E25" s="20">
        <v>3829.6</v>
      </c>
    </row>
    <row r="26" spans="1:5" s="2" customFormat="1" ht="69" x14ac:dyDescent="0.25">
      <c r="A26" s="13" t="s">
        <v>68</v>
      </c>
      <c r="B26" s="14" t="s">
        <v>69</v>
      </c>
      <c r="C26" s="20">
        <v>13.2</v>
      </c>
      <c r="D26" s="20">
        <v>13.7</v>
      </c>
      <c r="E26" s="20">
        <v>14.3</v>
      </c>
    </row>
    <row r="27" spans="1:5" s="2" customFormat="1" ht="96.6" x14ac:dyDescent="0.25">
      <c r="A27" s="13" t="s">
        <v>31</v>
      </c>
      <c r="B27" s="14" t="s">
        <v>32</v>
      </c>
      <c r="C27" s="20">
        <v>150.69999999999999</v>
      </c>
      <c r="D27" s="20">
        <v>150.69999999999999</v>
      </c>
      <c r="E27" s="20">
        <v>150.69999999999999</v>
      </c>
    </row>
    <row r="28" spans="1:5" s="2" customFormat="1" ht="124.2" x14ac:dyDescent="0.25">
      <c r="A28" s="13" t="s">
        <v>78</v>
      </c>
      <c r="B28" s="14" t="s">
        <v>79</v>
      </c>
      <c r="C28" s="20">
        <v>160.80000000000001</v>
      </c>
      <c r="D28" s="20">
        <v>160.80000000000001</v>
      </c>
      <c r="E28" s="20">
        <v>39.700000000000003</v>
      </c>
    </row>
    <row r="29" spans="1:5" s="7" customFormat="1" ht="27.6" x14ac:dyDescent="0.25">
      <c r="A29" s="16" t="s">
        <v>33</v>
      </c>
      <c r="B29" s="19" t="s">
        <v>34</v>
      </c>
      <c r="C29" s="21">
        <f>C30</f>
        <v>50887.6</v>
      </c>
      <c r="D29" s="21">
        <f t="shared" ref="D29:E29" si="7">D30</f>
        <v>49666.3</v>
      </c>
      <c r="E29" s="21">
        <f t="shared" si="7"/>
        <v>50277</v>
      </c>
    </row>
    <row r="30" spans="1:5" s="2" customFormat="1" ht="27.6" x14ac:dyDescent="0.25">
      <c r="A30" s="13" t="s">
        <v>80</v>
      </c>
      <c r="B30" s="14" t="s">
        <v>35</v>
      </c>
      <c r="C30" s="20">
        <f>SUM(C31:C35)</f>
        <v>50887.6</v>
      </c>
      <c r="D30" s="20">
        <f t="shared" ref="D30:E30" si="8">SUM(D31:D35)</f>
        <v>49666.3</v>
      </c>
      <c r="E30" s="20">
        <f t="shared" si="8"/>
        <v>50277</v>
      </c>
    </row>
    <row r="31" spans="1:5" s="2" customFormat="1" ht="27.6" x14ac:dyDescent="0.25">
      <c r="A31" s="13" t="s">
        <v>36</v>
      </c>
      <c r="B31" s="14" t="s">
        <v>37</v>
      </c>
      <c r="C31" s="20">
        <v>13107.8</v>
      </c>
      <c r="D31" s="20">
        <v>12793.2</v>
      </c>
      <c r="E31" s="20">
        <v>12950.5</v>
      </c>
    </row>
    <row r="32" spans="1:5" s="2" customFormat="1" ht="27.6" x14ac:dyDescent="0.25">
      <c r="A32" s="13" t="s">
        <v>38</v>
      </c>
      <c r="B32" s="14" t="s">
        <v>39</v>
      </c>
      <c r="C32" s="15">
        <v>20</v>
      </c>
      <c r="D32" s="15">
        <v>19.5</v>
      </c>
      <c r="E32" s="15">
        <v>19.8</v>
      </c>
    </row>
    <row r="33" spans="1:5" s="2" customFormat="1" x14ac:dyDescent="0.25">
      <c r="A33" s="13" t="s">
        <v>40</v>
      </c>
      <c r="B33" s="14" t="s">
        <v>41</v>
      </c>
      <c r="C33" s="20">
        <v>1380.4</v>
      </c>
      <c r="D33" s="20">
        <v>1347.3</v>
      </c>
      <c r="E33" s="20">
        <v>1363.8</v>
      </c>
    </row>
    <row r="34" spans="1:5" s="2" customFormat="1" ht="27.6" x14ac:dyDescent="0.25">
      <c r="A34" s="13" t="s">
        <v>103</v>
      </c>
      <c r="B34" s="14" t="s">
        <v>104</v>
      </c>
      <c r="C34" s="20">
        <v>3.8</v>
      </c>
      <c r="D34" s="20">
        <v>3.7</v>
      </c>
      <c r="E34" s="20">
        <v>3.8</v>
      </c>
    </row>
    <row r="35" spans="1:5" s="2" customFormat="1" ht="55.2" x14ac:dyDescent="0.25">
      <c r="A35" s="13" t="s">
        <v>42</v>
      </c>
      <c r="B35" s="14" t="s">
        <v>43</v>
      </c>
      <c r="C35" s="20">
        <v>36375.599999999999</v>
      </c>
      <c r="D35" s="20">
        <v>35502.6</v>
      </c>
      <c r="E35" s="20">
        <v>35939.1</v>
      </c>
    </row>
    <row r="36" spans="1:5" s="7" customFormat="1" ht="27.6" x14ac:dyDescent="0.25">
      <c r="A36" s="23" t="s">
        <v>81</v>
      </c>
      <c r="B36" s="19" t="s">
        <v>67</v>
      </c>
      <c r="C36" s="21">
        <f>C37+C39</f>
        <v>4057.5</v>
      </c>
      <c r="D36" s="21">
        <f t="shared" ref="D36:E36" si="9">D37+D39</f>
        <v>4057.5</v>
      </c>
      <c r="E36" s="21">
        <f t="shared" si="9"/>
        <v>4057.5</v>
      </c>
    </row>
    <row r="37" spans="1:5" s="7" customFormat="1" x14ac:dyDescent="0.25">
      <c r="A37" s="23" t="s">
        <v>44</v>
      </c>
      <c r="B37" s="19" t="s">
        <v>45</v>
      </c>
      <c r="C37" s="21">
        <f>C38</f>
        <v>2.6</v>
      </c>
      <c r="D37" s="21">
        <f t="shared" ref="D37:E37" si="10">D38</f>
        <v>2.6</v>
      </c>
      <c r="E37" s="21">
        <f t="shared" si="10"/>
        <v>2.6</v>
      </c>
    </row>
    <row r="38" spans="1:5" s="2" customFormat="1" ht="41.4" x14ac:dyDescent="0.25">
      <c r="A38" s="24" t="s">
        <v>46</v>
      </c>
      <c r="B38" s="14" t="s">
        <v>82</v>
      </c>
      <c r="C38" s="15">
        <v>2.6</v>
      </c>
      <c r="D38" s="15">
        <v>2.6</v>
      </c>
      <c r="E38" s="15">
        <v>2.6</v>
      </c>
    </row>
    <row r="39" spans="1:5" s="7" customFormat="1" x14ac:dyDescent="0.25">
      <c r="A39" s="23" t="s">
        <v>47</v>
      </c>
      <c r="B39" s="19" t="s">
        <v>48</v>
      </c>
      <c r="C39" s="21">
        <f>C40</f>
        <v>4054.9</v>
      </c>
      <c r="D39" s="21">
        <f t="shared" ref="D39:E39" si="11">D40</f>
        <v>4054.9</v>
      </c>
      <c r="E39" s="21">
        <f t="shared" si="11"/>
        <v>4054.9</v>
      </c>
    </row>
    <row r="40" spans="1:5" s="2" customFormat="1" ht="41.4" x14ac:dyDescent="0.25">
      <c r="A40" s="24" t="s">
        <v>49</v>
      </c>
      <c r="B40" s="14" t="s">
        <v>50</v>
      </c>
      <c r="C40" s="15">
        <v>4054.9</v>
      </c>
      <c r="D40" s="15">
        <v>4054.9</v>
      </c>
      <c r="E40" s="15">
        <v>4054.9</v>
      </c>
    </row>
    <row r="41" spans="1:5" s="7" customFormat="1" x14ac:dyDescent="0.25">
      <c r="A41" s="16" t="s">
        <v>51</v>
      </c>
      <c r="B41" s="30" t="s">
        <v>52</v>
      </c>
      <c r="C41" s="18">
        <f>C42</f>
        <v>230924.90000000002</v>
      </c>
      <c r="D41" s="18">
        <f t="shared" ref="D41:E41" si="12">D42</f>
        <v>14559.5</v>
      </c>
      <c r="E41" s="18">
        <f t="shared" si="12"/>
        <v>14474.2</v>
      </c>
    </row>
    <row r="42" spans="1:5" s="7" customFormat="1" ht="41.4" x14ac:dyDescent="0.25">
      <c r="A42" s="16" t="s">
        <v>53</v>
      </c>
      <c r="B42" s="19" t="s">
        <v>54</v>
      </c>
      <c r="C42" s="21">
        <f>C43+C49+C53</f>
        <v>230924.90000000002</v>
      </c>
      <c r="D42" s="21">
        <f>D43+D49+D53</f>
        <v>14559.5</v>
      </c>
      <c r="E42" s="21">
        <f>E43+E49+E53</f>
        <v>14474.2</v>
      </c>
    </row>
    <row r="43" spans="1:5" s="7" customFormat="1" ht="41.4" x14ac:dyDescent="0.25">
      <c r="A43" s="16" t="s">
        <v>55</v>
      </c>
      <c r="B43" s="19" t="s">
        <v>56</v>
      </c>
      <c r="C43" s="21">
        <f>C44+C46</f>
        <v>216579.6</v>
      </c>
      <c r="D43" s="21">
        <f t="shared" ref="D43:E43" si="13">D44+D46</f>
        <v>0</v>
      </c>
      <c r="E43" s="21">
        <f t="shared" si="13"/>
        <v>0</v>
      </c>
    </row>
    <row r="44" spans="1:5" s="7" customFormat="1" ht="41.4" x14ac:dyDescent="0.25">
      <c r="A44" s="13" t="s">
        <v>89</v>
      </c>
      <c r="B44" s="14" t="s">
        <v>90</v>
      </c>
      <c r="C44" s="20">
        <f>C45</f>
        <v>178128.2</v>
      </c>
      <c r="D44" s="20">
        <f t="shared" ref="D44:E44" si="14">D45</f>
        <v>0</v>
      </c>
      <c r="E44" s="20">
        <f t="shared" si="14"/>
        <v>0</v>
      </c>
    </row>
    <row r="45" spans="1:5" s="7" customFormat="1" ht="166.2" customHeight="1" x14ac:dyDescent="0.25">
      <c r="A45" s="13" t="s">
        <v>91</v>
      </c>
      <c r="B45" s="14" t="s">
        <v>105</v>
      </c>
      <c r="C45" s="20">
        <v>178128.2</v>
      </c>
      <c r="D45" s="20">
        <v>0</v>
      </c>
      <c r="E45" s="20">
        <v>0</v>
      </c>
    </row>
    <row r="46" spans="1:5" s="2" customFormat="1" ht="27.6" x14ac:dyDescent="0.25">
      <c r="A46" s="13" t="s">
        <v>83</v>
      </c>
      <c r="B46" s="22" t="s">
        <v>84</v>
      </c>
      <c r="C46" s="20">
        <f>C47+C48</f>
        <v>38451.4</v>
      </c>
      <c r="D46" s="20">
        <f t="shared" ref="D46:E46" si="15">D47+D48</f>
        <v>0</v>
      </c>
      <c r="E46" s="20">
        <f t="shared" si="15"/>
        <v>0</v>
      </c>
    </row>
    <row r="47" spans="1:5" s="2" customFormat="1" ht="96.6" x14ac:dyDescent="0.25">
      <c r="A47" s="13" t="s">
        <v>57</v>
      </c>
      <c r="B47" s="22" t="s">
        <v>92</v>
      </c>
      <c r="C47" s="20">
        <v>31645</v>
      </c>
      <c r="D47" s="15">
        <v>0</v>
      </c>
      <c r="E47" s="15">
        <v>0</v>
      </c>
    </row>
    <row r="48" spans="1:5" s="2" customFormat="1" ht="96.6" x14ac:dyDescent="0.25">
      <c r="A48" s="13" t="s">
        <v>57</v>
      </c>
      <c r="B48" s="25" t="s">
        <v>85</v>
      </c>
      <c r="C48" s="20">
        <v>6806.4</v>
      </c>
      <c r="D48" s="15">
        <v>0</v>
      </c>
      <c r="E48" s="15">
        <v>0</v>
      </c>
    </row>
    <row r="49" spans="1:5" s="7" customFormat="1" ht="27.6" x14ac:dyDescent="0.25">
      <c r="A49" s="16" t="s">
        <v>58</v>
      </c>
      <c r="B49" s="19" t="s">
        <v>59</v>
      </c>
      <c r="C49" s="21">
        <f>C50+C52</f>
        <v>3688.2</v>
      </c>
      <c r="D49" s="21">
        <f t="shared" ref="D49:E49" si="16">D50+D52</f>
        <v>3902.4</v>
      </c>
      <c r="E49" s="21">
        <f t="shared" si="16"/>
        <v>3817.1</v>
      </c>
    </row>
    <row r="50" spans="1:5" s="7" customFormat="1" ht="41.4" x14ac:dyDescent="0.25">
      <c r="A50" s="13" t="s">
        <v>60</v>
      </c>
      <c r="B50" s="14" t="s">
        <v>86</v>
      </c>
      <c r="C50" s="15">
        <f>C51</f>
        <v>3684.6</v>
      </c>
      <c r="D50" s="15">
        <f t="shared" ref="D50:E50" si="17">D51</f>
        <v>3898.6</v>
      </c>
      <c r="E50" s="15">
        <f t="shared" si="17"/>
        <v>3677.2</v>
      </c>
    </row>
    <row r="51" spans="1:5" s="2" customFormat="1" ht="69" customHeight="1" x14ac:dyDescent="0.25">
      <c r="A51" s="13" t="s">
        <v>61</v>
      </c>
      <c r="B51" s="26" t="s">
        <v>87</v>
      </c>
      <c r="C51" s="15">
        <v>3684.6</v>
      </c>
      <c r="D51" s="15">
        <v>3898.6</v>
      </c>
      <c r="E51" s="15">
        <v>3677.2</v>
      </c>
    </row>
    <row r="52" spans="1:5" s="2" customFormat="1" ht="69" x14ac:dyDescent="0.25">
      <c r="A52" s="13" t="s">
        <v>70</v>
      </c>
      <c r="B52" s="27" t="s">
        <v>71</v>
      </c>
      <c r="C52" s="15">
        <v>3.6</v>
      </c>
      <c r="D52" s="15">
        <v>3.8</v>
      </c>
      <c r="E52" s="15">
        <v>139.9</v>
      </c>
    </row>
    <row r="53" spans="1:5" s="7" customFormat="1" x14ac:dyDescent="0.25">
      <c r="A53" s="16" t="s">
        <v>62</v>
      </c>
      <c r="B53" s="28" t="s">
        <v>63</v>
      </c>
      <c r="C53" s="18">
        <f>C54</f>
        <v>10657.1</v>
      </c>
      <c r="D53" s="18">
        <f>D54</f>
        <v>10657.1</v>
      </c>
      <c r="E53" s="18">
        <f>E54</f>
        <v>10657.1</v>
      </c>
    </row>
    <row r="54" spans="1:5" s="2" customFormat="1" ht="69" x14ac:dyDescent="0.25">
      <c r="A54" s="13" t="s">
        <v>65</v>
      </c>
      <c r="B54" s="29" t="s">
        <v>64</v>
      </c>
      <c r="C54" s="15">
        <v>10657.1</v>
      </c>
      <c r="D54" s="15">
        <v>10657.1</v>
      </c>
      <c r="E54" s="15">
        <v>10657.1</v>
      </c>
    </row>
    <row r="55" spans="1:5" x14ac:dyDescent="0.25">
      <c r="A55" s="4"/>
    </row>
    <row r="58" spans="1:5" x14ac:dyDescent="0.25">
      <c r="A58" s="4"/>
    </row>
    <row r="59" spans="1:5" x14ac:dyDescent="0.25">
      <c r="A59" s="4"/>
    </row>
    <row r="61" spans="1:5" x14ac:dyDescent="0.25">
      <c r="A61" s="4"/>
    </row>
  </sheetData>
  <mergeCells count="1">
    <mergeCell ref="A1:E1"/>
  </mergeCells>
  <pageMargins left="0.70866141732283472" right="0.51181102362204722" top="0.74803149606299213" bottom="0.35433070866141736" header="0.31496062992125984" footer="0.31496062992125984"/>
  <pageSetup paperSize="9" scale="76" fitToHeight="0" orientation="portrait" verticalDpi="0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2023-12-25T11:57:48Z</dcterms:modified>
</cp:coreProperties>
</file>