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5 год\Проект районного бюджета_2025 год\Решение о районном бюджете на 2025-2027гг._на САЙТ\"/>
    </mc:Choice>
  </mc:AlternateContent>
  <bookViews>
    <workbookView xWindow="3045" yWindow="0" windowWidth="29715" windowHeight="13815"/>
  </bookViews>
  <sheets>
    <sheet name="Лист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F6" i="2"/>
  <c r="D6" i="2"/>
  <c r="E48" i="2"/>
  <c r="F48" i="2"/>
  <c r="D48" i="2"/>
  <c r="E46" i="2"/>
  <c r="F46" i="2"/>
  <c r="D46" i="2"/>
  <c r="E44" i="2"/>
  <c r="F44" i="2"/>
  <c r="D44" i="2"/>
  <c r="E41" i="2"/>
  <c r="F41" i="2"/>
  <c r="D41" i="2"/>
  <c r="E39" i="2"/>
  <c r="F39" i="2"/>
  <c r="D39" i="2"/>
  <c r="E35" i="2"/>
  <c r="F35" i="2"/>
  <c r="D35" i="2"/>
  <c r="E33" i="2"/>
  <c r="F33" i="2"/>
  <c r="D33" i="2"/>
  <c r="E28" i="2"/>
  <c r="F28" i="2"/>
  <c r="D28" i="2"/>
  <c r="E21" i="2"/>
  <c r="F21" i="2"/>
  <c r="D21" i="2"/>
  <c r="E17" i="2"/>
  <c r="F17" i="2"/>
  <c r="D17" i="2"/>
  <c r="E8" i="2"/>
  <c r="F8" i="2"/>
  <c r="D8" i="2"/>
  <c r="D4" i="2" l="1"/>
</calcChain>
</file>

<file path=xl/sharedStrings.xml><?xml version="1.0" encoding="utf-8"?>
<sst xmlns="http://schemas.openxmlformats.org/spreadsheetml/2006/main" count="128" uniqueCount="67">
  <si>
    <t>тыс. рублей</t>
  </si>
  <si>
    <t>Наименование</t>
  </si>
  <si>
    <t>Раздел</t>
  </si>
  <si>
    <t>Подраздел</t>
  </si>
  <si>
    <t>ВСЕГО РАСХОДОВ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</si>
  <si>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</si>
  <si>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</si>
  <si>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</si>
  <si>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</si>
  <si>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</si>
  <si>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</si>
  <si>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</si>
  <si>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</si>
  <si>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</si>
  <si>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</si>
  <si>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</si>
  <si>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</si>
  <si>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</si>
  <si>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</si>
  <si>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</si>
  <si>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</si>
  <si>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</si>
  <si>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</si>
  <si>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</si>
  <si>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</si>
  <si>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</si>
  <si>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</si>
  <si>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</si>
  <si>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</si>
  <si>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</si>
  <si>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</si>
  <si>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</si>
  <si>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</si>
  <si>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</si>
  <si>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</si>
  <si>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</si>
  <si>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</si>
  <si>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</si>
  <si>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</si>
  <si>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</si>
  <si>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</si>
  <si>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</si>
  <si>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</si>
  <si>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</si>
  <si>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</si>
  <si>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</si>
  <si>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</si>
  <si>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</si>
  <si>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</si>
  <si>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</si>
  <si>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</si>
  <si>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</si>
  <si>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</si>
  <si>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2025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</si>
  <si>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</si>
  <si>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</si>
  <si>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ОХРАНА ОКРУЖАЮЩЕЙ СРЕДЫ</t>
  </si>
  <si>
    <t>Другие вопросы в области охраны окружающей среды</t>
  </si>
  <si>
    <t>Культура</t>
  </si>
  <si>
    <t>КУЛЬТУРА, КИНЕМАТОГРАФИЯ</t>
  </si>
  <si>
    <t>2027 год</t>
  </si>
  <si>
    <t>Топливно-энергетический комплекс</t>
  </si>
  <si>
    <t>Связь и информатика</t>
  </si>
  <si>
    <t>Молодежная политика</t>
  </si>
  <si>
    <t>ФИЗИЧЕСКАЯ КУЛЬТУРА И СПОРТ</t>
  </si>
  <si>
    <t>Массовый спорт</t>
  </si>
  <si>
    <t>Сведения о расходах районного бюджета на 2025 год и плановый период 2026-2027 годов по разделам и подразделам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</si>
</sst>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_р_._-;\-* #,##0.0_р_._-;_-* &quot;-&quot;??_р_._-;_-@_-"/>
    <numFmt numFmtId="165" formatCode="_-* #,##0.0_р_._-;\-* #,##0.0_р_._-;_-* &quot;-&quot;?_р_._-;_-@_-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quotePrefix="1" applyNumberFormat="1" applyFont="1" applyFill="1" applyBorder="1" applyAlignment="1" applyProtection="1">
      <alignment horizontal="center" wrapText="1"/>
      <protection locked="0"/>
    </xf>
    <xf numFmtId="0" fontId="2" fillId="0" borderId="1" xfId="1" applyNumberFormat="1" applyFont="1" applyFill="1" applyBorder="1" applyAlignment="1" applyProtection="1">
      <alignment horizontal="left" wrapText="1"/>
    </xf>
    <xf numFmtId="0" fontId="1" fillId="0" borderId="1" xfId="1" applyNumberFormat="1" applyFont="1" applyFill="1" applyBorder="1" applyAlignment="1" applyProtection="1">
      <alignment horizontal="left" wrapText="1"/>
    </xf>
    <xf numFmtId="49" fontId="1" fillId="0" borderId="1" xfId="1" applyNumberFormat="1" applyFont="1" applyFill="1" applyBorder="1" applyAlignment="1" applyProtection="1">
      <alignment horizontal="left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4" fontId="2" fillId="0" borderId="1" xfId="2" applyNumberFormat="1" applyFont="1" applyFill="1" applyBorder="1" applyAlignment="1" applyProtection="1">
      <protection locked="0"/>
    </xf>
    <xf numFmtId="0" fontId="2" fillId="0" borderId="0" xfId="0" applyFont="1" applyFill="1" applyAlignment="1"/>
    <xf numFmtId="165" fontId="1" fillId="0" borderId="1" xfId="2" applyNumberFormat="1" applyFont="1" applyFill="1" applyBorder="1" applyAlignment="1" applyProtection="1">
      <protection locked="0"/>
    </xf>
    <xf numFmtId="164" fontId="1" fillId="0" borderId="1" xfId="2" applyNumberFormat="1" applyFont="1" applyFill="1" applyBorder="1" applyAlignment="1" applyProtection="1">
      <protection locked="0"/>
    </xf>
    <xf numFmtId="164" fontId="1" fillId="0" borderId="1" xfId="2" applyNumberFormat="1" applyFont="1" applyFill="1" applyBorder="1" applyAlignment="1"/>
    <xf numFmtId="165" fontId="2" fillId="0" borderId="1" xfId="2" applyNumberFormat="1" applyFont="1" applyFill="1" applyBorder="1" applyAlignment="1" applyProtection="1">
      <protection locked="0"/>
    </xf>
    <xf numFmtId="164" fontId="1" fillId="0" borderId="1" xfId="2" quotePrefix="1" applyNumberFormat="1" applyFont="1" applyFill="1" applyBorder="1" applyAlignment="1" applyProtection="1">
      <protection locked="0"/>
    </xf>
    <xf numFmtId="49" fontId="2" fillId="0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textRotation="90" wrapText="1"/>
      <protection locked="0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ожение № 3- расходы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60;/2025%20&#1075;&#1086;&#1076;/&#1055;&#1088;&#1086;&#1077;&#1082;&#1090;%20&#1088;&#1072;&#1081;&#1086;&#1085;&#1085;&#1086;&#1075;&#1086;%20&#1073;&#1102;&#1076;&#1078;&#1077;&#1090;&#1072;_2025%20&#1075;&#1086;&#1076;/&#1059;&#1058;&#1054;&#1063;&#1053;&#1045;&#1053;&#1053;&#1067;&#1049;%20&#1055;&#1056;&#1054;&#1045;&#1050;&#1058;%202025-2027/3_&#1055;&#1088;&#1080;&#1083;&#1086;&#1078;&#1077;&#1085;&#1080;&#1103;_2025-2027_&#1059;&#1058;&#1054;&#1063;&#1053;.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021-2023"/>
      <sheetName val="Параметры"/>
      <sheetName val="Параметры (2)"/>
      <sheetName val="Нормативы 1"/>
      <sheetName val="Доходы 2"/>
      <sheetName val="Прибыль 3"/>
      <sheetName val="МТ от поселений 4"/>
      <sheetName val="Источн деф 5"/>
      <sheetName val="Лист2"/>
      <sheetName val="Лист1"/>
      <sheetName val="Бюд инв програм "/>
      <sheetName val="РПд 6"/>
      <sheetName val="РПд Цст 7"/>
      <sheetName val="Ведомств 8"/>
      <sheetName val="МунПрогр 9"/>
      <sheetName val="БюджИнв 10"/>
      <sheetName val="преф 11"/>
      <sheetName val="Метод 12"/>
      <sheetName val="Дотация выравн 13"/>
      <sheetName val="Метод 14"/>
      <sheetName val="МТ сбал 15"/>
      <sheetName val="Иные МТ 16"/>
      <sheetName val="Субсидии СПРАВОЧНО"/>
      <sheetName val="Резервы СПРАВОЧНО"/>
      <sheetName val="пр 20 полн поселений"/>
      <sheetName val="Программы  регион"/>
      <sheetName val="Аренда 19"/>
    </sheetNames>
    <sheetDataSet>
      <sheetData sheetId="0"/>
      <sheetData sheetId="1"/>
      <sheetData sheetId="2"/>
      <sheetData sheetId="3"/>
      <sheetData sheetId="4">
        <row r="8">
          <cell r="I8" t="str">
            <v xml:space="preserve">Сумма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I4" sqref="I4"/>
    </sheetView>
  </sheetViews>
  <sheetFormatPr defaultColWidth="9.140625" defaultRowHeight="15" x14ac:dyDescent="0.25"/>
  <cols>
    <col min="1" max="1" width="47.5703125" style="1" customWidth="1"/>
    <col min="2" max="3" width="4.5703125" style="4" customWidth="1"/>
    <col min="4" max="4" width="15.140625" style="2" bestFit="1" customWidth="1"/>
    <col min="5" max="6" width="14.7109375" style="2" customWidth="1"/>
    <col min="7" max="16384" width="9.140625" style="2"/>
  </cols>
  <sheetData>
    <row r="1" spans="1:6" ht="42" customHeight="1" x14ac:dyDescent="0.25">
      <c r="A1" s="30" t="s">
        <v>66</v>
      </c>
      <c r="B1" s="30"/>
      <c r="C1" s="30"/>
      <c r="D1" s="30"/>
      <c r="E1" s="30"/>
      <c r="F1" s="30"/>
    </row>
    <row r="2" spans="1:6" x14ac:dyDescent="0.25">
      <c r="A2" s="5"/>
      <c r="B2" s="5"/>
      <c r="C2" s="5"/>
    </row>
    <row r="3" spans="1:6" x14ac:dyDescent="0.25">
      <c r="A3" s="6"/>
      <c r="B3" s="7"/>
      <c r="C3" s="7"/>
      <c r="D3" s="3"/>
      <c r="E3" s="3"/>
      <c r="F3" s="3" t="s">
        <v>0</v>
      </c>
    </row>
    <row r="4" spans="1:6" ht="34.9" customHeight="1" x14ac:dyDescent="0.25">
      <c r="A4" s="31" t="s">
        <v>1</v>
      </c>
      <c r="B4" s="33" t="s">
        <v>2</v>
      </c>
      <c r="C4" s="33" t="s">
        <v>3</v>
      </c>
      <c r="D4" s="35" t="str">
        <f>'[1]Доходы 2'!I8</f>
        <v xml:space="preserve">Сумма </v>
      </c>
      <c r="E4" s="36"/>
      <c r="F4" s="37"/>
    </row>
    <row r="5" spans="1:6" ht="34.9" customHeight="1" x14ac:dyDescent="0.25">
      <c r="A5" s="32"/>
      <c r="B5" s="34"/>
      <c r="C5" s="34"/>
      <c r="D5" s="19" t="s">
        <v>53</v>
      </c>
      <c r="E5" s="19" t="s">
        <v>55</v>
      </c>
      <c r="F5" s="19" t="s">
        <v>60</v>
      </c>
    </row>
    <row r="6" spans="1:6" s="20" customFormat="1" x14ac:dyDescent="0.25">
      <c r="A6" s="8" t="s">
        <v>4</v>
      </c>
      <c r="B6" s="9"/>
      <c r="C6" s="10"/>
      <c r="D6" s="21">
        <f>D7+D8+D17+D21+D28+D33+D35+D39+D41+D44+D46+D48</f>
        <v>2489629.6999999997</v>
      </c>
      <c r="E6" s="21">
        <f t="shared" ref="E6:F6" si="0">E7+E8+E17+E21+E28+E33+E35+E39+E41+E44+E46+E48</f>
        <v>2087957.5</v>
      </c>
      <c r="F6" s="21">
        <f t="shared" si="0"/>
        <v>2079243.7999999996</v>
      </c>
    </row>
    <row r="7" spans="1:6" s="22" customFormat="1" ht="14.25" x14ac:dyDescent="0.2">
      <c r="A7" s="11" t="s">
        <v>5</v>
      </c>
      <c r="B7" s="9"/>
      <c r="C7" s="12"/>
      <c r="D7" s="21">
        <v>0</v>
      </c>
      <c r="E7" s="21">
        <v>47336.2</v>
      </c>
      <c r="F7" s="21">
        <v>97542.1</v>
      </c>
    </row>
    <row r="8" spans="1:6" s="20" customFormat="1" x14ac:dyDescent="0.25">
      <c r="A8" s="8" t="s">
        <v>6</v>
      </c>
      <c r="B8" s="9" t="s">
        <v>7</v>
      </c>
      <c r="C8" s="9"/>
      <c r="D8" s="21">
        <f>SUM(D9:D16)</f>
        <v>331098.8</v>
      </c>
      <c r="E8" s="21">
        <f t="shared" ref="E8:F8" si="1">SUM(E9:E16)</f>
        <v>270336.5</v>
      </c>
      <c r="F8" s="21">
        <f t="shared" si="1"/>
        <v>274320.59999999998</v>
      </c>
    </row>
    <row r="9" spans="1:6" s="20" customFormat="1" ht="45" x14ac:dyDescent="0.25">
      <c r="A9" s="13" t="s">
        <v>8</v>
      </c>
      <c r="B9" s="14" t="s">
        <v>7</v>
      </c>
      <c r="C9" s="15" t="s">
        <v>9</v>
      </c>
      <c r="D9" s="24">
        <v>6514.2999999999993</v>
      </c>
      <c r="E9" s="24">
        <v>6690.7</v>
      </c>
      <c r="F9" s="24">
        <v>6630.7</v>
      </c>
    </row>
    <row r="10" spans="1:6" s="20" customFormat="1" ht="60" x14ac:dyDescent="0.25">
      <c r="A10" s="13" t="s">
        <v>10</v>
      </c>
      <c r="B10" s="14" t="s">
        <v>7</v>
      </c>
      <c r="C10" s="15" t="s">
        <v>11</v>
      </c>
      <c r="D10" s="24">
        <v>33024.300000000003</v>
      </c>
      <c r="E10" s="24">
        <v>33176.6</v>
      </c>
      <c r="F10" s="24">
        <v>33566</v>
      </c>
    </row>
    <row r="11" spans="1:6" s="20" customFormat="1" ht="60" x14ac:dyDescent="0.25">
      <c r="A11" s="13" t="s">
        <v>54</v>
      </c>
      <c r="B11" s="14" t="s">
        <v>7</v>
      </c>
      <c r="C11" s="15" t="s">
        <v>12</v>
      </c>
      <c r="D11" s="24">
        <v>98185.3</v>
      </c>
      <c r="E11" s="24">
        <v>100320.90000000001</v>
      </c>
      <c r="F11" s="24">
        <v>100078.7</v>
      </c>
    </row>
    <row r="12" spans="1:6" s="20" customFormat="1" x14ac:dyDescent="0.25">
      <c r="A12" s="13" t="s">
        <v>13</v>
      </c>
      <c r="B12" s="14" t="s">
        <v>7</v>
      </c>
      <c r="C12" s="15" t="s">
        <v>14</v>
      </c>
      <c r="D12" s="24">
        <v>3.9</v>
      </c>
      <c r="E12" s="24">
        <v>132.1</v>
      </c>
      <c r="F12" s="24">
        <v>3.8</v>
      </c>
    </row>
    <row r="13" spans="1:6" s="20" customFormat="1" ht="45" x14ac:dyDescent="0.25">
      <c r="A13" s="13" t="s">
        <v>15</v>
      </c>
      <c r="B13" s="14" t="s">
        <v>7</v>
      </c>
      <c r="C13" s="15" t="s">
        <v>16</v>
      </c>
      <c r="D13" s="25">
        <v>74044.999999999985</v>
      </c>
      <c r="E13" s="25">
        <v>75304.399999999994</v>
      </c>
      <c r="F13" s="25">
        <v>75411.100000000006</v>
      </c>
    </row>
    <row r="14" spans="1:6" s="20" customFormat="1" ht="15" customHeight="1" x14ac:dyDescent="0.25">
      <c r="A14" s="13" t="s">
        <v>17</v>
      </c>
      <c r="B14" s="14" t="s">
        <v>7</v>
      </c>
      <c r="C14" s="15" t="s">
        <v>18</v>
      </c>
      <c r="D14" s="25">
        <v>2426.6999999999998</v>
      </c>
      <c r="E14" s="25">
        <v>374.3</v>
      </c>
      <c r="F14" s="25">
        <v>4440.3999999999996</v>
      </c>
    </row>
    <row r="15" spans="1:6" s="20" customFormat="1" x14ac:dyDescent="0.25">
      <c r="A15" s="13" t="s">
        <v>19</v>
      </c>
      <c r="B15" s="14" t="s">
        <v>7</v>
      </c>
      <c r="C15" s="14" t="s">
        <v>20</v>
      </c>
      <c r="D15" s="25">
        <v>20000</v>
      </c>
      <c r="E15" s="25">
        <v>20000</v>
      </c>
      <c r="F15" s="25">
        <v>20000</v>
      </c>
    </row>
    <row r="16" spans="1:6" s="20" customFormat="1" x14ac:dyDescent="0.25">
      <c r="A16" s="13" t="s">
        <v>21</v>
      </c>
      <c r="B16" s="14" t="s">
        <v>7</v>
      </c>
      <c r="C16" s="14" t="s">
        <v>22</v>
      </c>
      <c r="D16" s="25">
        <v>96899.3</v>
      </c>
      <c r="E16" s="25">
        <v>34337.5</v>
      </c>
      <c r="F16" s="25">
        <v>34189.9</v>
      </c>
    </row>
    <row r="17" spans="1:6" s="20" customFormat="1" ht="33.75" customHeight="1" x14ac:dyDescent="0.25">
      <c r="A17" s="8" t="s">
        <v>23</v>
      </c>
      <c r="B17" s="9" t="s">
        <v>11</v>
      </c>
      <c r="C17" s="9"/>
      <c r="D17" s="21">
        <f>SUM(D18:D20)</f>
        <v>63929.9</v>
      </c>
      <c r="E17" s="21">
        <f t="shared" ref="E17:F17" si="2">SUM(E18:E20)</f>
        <v>54408.5</v>
      </c>
      <c r="F17" s="21">
        <f t="shared" si="2"/>
        <v>56908.700000000004</v>
      </c>
    </row>
    <row r="18" spans="1:6" s="20" customFormat="1" x14ac:dyDescent="0.25">
      <c r="A18" s="13" t="s">
        <v>24</v>
      </c>
      <c r="B18" s="14" t="s">
        <v>11</v>
      </c>
      <c r="C18" s="14" t="s">
        <v>25</v>
      </c>
      <c r="D18" s="24">
        <v>34665.700000000004</v>
      </c>
      <c r="E18" s="24">
        <v>34342</v>
      </c>
      <c r="F18" s="24">
        <v>43191.5</v>
      </c>
    </row>
    <row r="19" spans="1:6" s="20" customFormat="1" ht="45" x14ac:dyDescent="0.25">
      <c r="A19" s="13" t="s">
        <v>26</v>
      </c>
      <c r="B19" s="14" t="s">
        <v>11</v>
      </c>
      <c r="C19" s="14" t="s">
        <v>27</v>
      </c>
      <c r="D19" s="25">
        <v>27080.5</v>
      </c>
      <c r="E19" s="25">
        <v>17852.300000000003</v>
      </c>
      <c r="F19" s="25">
        <v>11371.4</v>
      </c>
    </row>
    <row r="20" spans="1:6" ht="30" x14ac:dyDescent="0.25">
      <c r="A20" s="13" t="s">
        <v>28</v>
      </c>
      <c r="B20" s="14" t="s">
        <v>11</v>
      </c>
      <c r="C20" s="14" t="s">
        <v>29</v>
      </c>
      <c r="D20" s="24">
        <v>2183.6999999999998</v>
      </c>
      <c r="E20" s="24">
        <v>2214.1999999999998</v>
      </c>
      <c r="F20" s="24">
        <v>2345.8000000000002</v>
      </c>
    </row>
    <row r="21" spans="1:6" s="20" customFormat="1" x14ac:dyDescent="0.25">
      <c r="A21" s="16" t="s">
        <v>30</v>
      </c>
      <c r="B21" s="9" t="s">
        <v>12</v>
      </c>
      <c r="C21" s="9"/>
      <c r="D21" s="21">
        <f>SUM(D22:D27)</f>
        <v>270218</v>
      </c>
      <c r="E21" s="21">
        <f t="shared" ref="E21:F21" si="3">SUM(E22:E27)</f>
        <v>224040.9</v>
      </c>
      <c r="F21" s="21">
        <f t="shared" si="3"/>
        <v>106564.5</v>
      </c>
    </row>
    <row r="22" spans="1:6" s="20" customFormat="1" x14ac:dyDescent="0.25">
      <c r="A22" s="17" t="s">
        <v>61</v>
      </c>
      <c r="B22" s="14" t="s">
        <v>12</v>
      </c>
      <c r="C22" s="14" t="s">
        <v>9</v>
      </c>
      <c r="D22" s="24">
        <v>121219.3</v>
      </c>
      <c r="E22" s="24">
        <v>121219.3</v>
      </c>
      <c r="F22" s="24">
        <v>0</v>
      </c>
    </row>
    <row r="23" spans="1:6" s="20" customFormat="1" x14ac:dyDescent="0.25">
      <c r="A23" s="17" t="s">
        <v>31</v>
      </c>
      <c r="B23" s="14" t="s">
        <v>12</v>
      </c>
      <c r="C23" s="14" t="s">
        <v>14</v>
      </c>
      <c r="D23" s="24">
        <v>54704.799999999996</v>
      </c>
      <c r="E23" s="24">
        <v>40000</v>
      </c>
      <c r="F23" s="24">
        <v>40000</v>
      </c>
    </row>
    <row r="24" spans="1:6" s="20" customFormat="1" x14ac:dyDescent="0.25">
      <c r="A24" s="13" t="s">
        <v>32</v>
      </c>
      <c r="B24" s="14" t="s">
        <v>12</v>
      </c>
      <c r="C24" s="14" t="s">
        <v>33</v>
      </c>
      <c r="D24" s="24">
        <v>42423.7</v>
      </c>
      <c r="E24" s="24">
        <v>13446.2</v>
      </c>
      <c r="F24" s="24">
        <v>15274.4</v>
      </c>
    </row>
    <row r="25" spans="1:6" s="20" customFormat="1" x14ac:dyDescent="0.25">
      <c r="A25" s="17" t="s">
        <v>34</v>
      </c>
      <c r="B25" s="14" t="s">
        <v>12</v>
      </c>
      <c r="C25" s="14" t="s">
        <v>25</v>
      </c>
      <c r="D25" s="24">
        <v>23911</v>
      </c>
      <c r="E25" s="24">
        <v>19334.599999999999</v>
      </c>
      <c r="F25" s="24">
        <v>20108</v>
      </c>
    </row>
    <row r="26" spans="1:6" s="20" customFormat="1" x14ac:dyDescent="0.25">
      <c r="A26" s="17" t="s">
        <v>62</v>
      </c>
      <c r="B26" s="14" t="s">
        <v>12</v>
      </c>
      <c r="C26" s="14" t="s">
        <v>27</v>
      </c>
      <c r="D26" s="24">
        <v>25228.2</v>
      </c>
      <c r="E26" s="24">
        <v>28530.799999999999</v>
      </c>
      <c r="F26" s="24">
        <v>29672.1</v>
      </c>
    </row>
    <row r="27" spans="1:6" s="20" customFormat="1" ht="16.5" customHeight="1" x14ac:dyDescent="0.25">
      <c r="A27" s="13" t="s">
        <v>35</v>
      </c>
      <c r="B27" s="14" t="s">
        <v>12</v>
      </c>
      <c r="C27" s="14" t="s">
        <v>36</v>
      </c>
      <c r="D27" s="24">
        <v>2731</v>
      </c>
      <c r="E27" s="24">
        <v>1510</v>
      </c>
      <c r="F27" s="24">
        <v>1510</v>
      </c>
    </row>
    <row r="28" spans="1:6" s="20" customFormat="1" ht="29.25" x14ac:dyDescent="0.25">
      <c r="A28" s="8" t="s">
        <v>37</v>
      </c>
      <c r="B28" s="9" t="s">
        <v>14</v>
      </c>
      <c r="C28" s="9"/>
      <c r="D28" s="21">
        <f>SUM(D29:D32)</f>
        <v>1330767.5</v>
      </c>
      <c r="E28" s="21">
        <f t="shared" ref="E28:F28" si="4">SUM(E29:E32)</f>
        <v>997661.8</v>
      </c>
      <c r="F28" s="21">
        <f t="shared" si="4"/>
        <v>1047910.4</v>
      </c>
    </row>
    <row r="29" spans="1:6" s="20" customFormat="1" x14ac:dyDescent="0.25">
      <c r="A29" s="13" t="s">
        <v>38</v>
      </c>
      <c r="B29" s="14" t="s">
        <v>14</v>
      </c>
      <c r="C29" s="14" t="s">
        <v>7</v>
      </c>
      <c r="D29" s="24">
        <v>169047.40000000002</v>
      </c>
      <c r="E29" s="24">
        <v>115000</v>
      </c>
      <c r="F29" s="24">
        <v>80000</v>
      </c>
    </row>
    <row r="30" spans="1:6" s="20" customFormat="1" x14ac:dyDescent="0.25">
      <c r="A30" s="13" t="s">
        <v>39</v>
      </c>
      <c r="B30" s="14" t="s">
        <v>14</v>
      </c>
      <c r="C30" s="14" t="s">
        <v>9</v>
      </c>
      <c r="D30" s="24">
        <v>830864.29999999993</v>
      </c>
      <c r="E30" s="24">
        <v>612771.70000000007</v>
      </c>
      <c r="F30" s="24">
        <v>697621.8</v>
      </c>
    </row>
    <row r="31" spans="1:6" s="20" customFormat="1" x14ac:dyDescent="0.25">
      <c r="A31" s="17" t="s">
        <v>40</v>
      </c>
      <c r="B31" s="14" t="s">
        <v>14</v>
      </c>
      <c r="C31" s="14" t="s">
        <v>11</v>
      </c>
      <c r="D31" s="24">
        <v>179440.50000000003</v>
      </c>
      <c r="E31" s="24">
        <v>116135</v>
      </c>
      <c r="F31" s="24">
        <v>119980</v>
      </c>
    </row>
    <row r="32" spans="1:6" s="20" customFormat="1" ht="30" x14ac:dyDescent="0.25">
      <c r="A32" s="13" t="s">
        <v>41</v>
      </c>
      <c r="B32" s="14" t="s">
        <v>14</v>
      </c>
      <c r="C32" s="14" t="s">
        <v>14</v>
      </c>
      <c r="D32" s="24">
        <v>151415.29999999999</v>
      </c>
      <c r="E32" s="24">
        <v>153755.10000000003</v>
      </c>
      <c r="F32" s="24">
        <v>150308.6</v>
      </c>
    </row>
    <row r="33" spans="1:6" s="20" customFormat="1" x14ac:dyDescent="0.25">
      <c r="A33" s="8" t="s">
        <v>56</v>
      </c>
      <c r="B33" s="9" t="s">
        <v>16</v>
      </c>
      <c r="C33" s="9"/>
      <c r="D33" s="26">
        <f>D34</f>
        <v>34270.1</v>
      </c>
      <c r="E33" s="26">
        <f t="shared" ref="E33:F33" si="5">E34</f>
        <v>33463.599999999999</v>
      </c>
      <c r="F33" s="26">
        <f t="shared" si="5"/>
        <v>33866.800000000003</v>
      </c>
    </row>
    <row r="34" spans="1:6" s="20" customFormat="1" ht="30" x14ac:dyDescent="0.25">
      <c r="A34" s="13" t="s">
        <v>57</v>
      </c>
      <c r="B34" s="14" t="s">
        <v>16</v>
      </c>
      <c r="C34" s="14" t="s">
        <v>14</v>
      </c>
      <c r="D34" s="23">
        <v>34270.1</v>
      </c>
      <c r="E34" s="23">
        <v>33463.599999999999</v>
      </c>
      <c r="F34" s="23">
        <v>33866.800000000003</v>
      </c>
    </row>
    <row r="35" spans="1:6" s="20" customFormat="1" x14ac:dyDescent="0.25">
      <c r="A35" s="8" t="s">
        <v>42</v>
      </c>
      <c r="B35" s="9" t="s">
        <v>18</v>
      </c>
      <c r="C35" s="9"/>
      <c r="D35" s="21">
        <f>SUM(D36:D38)</f>
        <v>7799.1999999999989</v>
      </c>
      <c r="E35" s="21">
        <f t="shared" ref="E35:F35" si="6">SUM(E36:E38)</f>
        <v>7582.7</v>
      </c>
      <c r="F35" s="21">
        <f t="shared" si="6"/>
        <v>7470.4</v>
      </c>
    </row>
    <row r="36" spans="1:6" s="20" customFormat="1" ht="30" x14ac:dyDescent="0.25">
      <c r="A36" s="13" t="s">
        <v>43</v>
      </c>
      <c r="B36" s="14" t="s">
        <v>18</v>
      </c>
      <c r="C36" s="14" t="s">
        <v>14</v>
      </c>
      <c r="D36" s="24">
        <v>1580.1</v>
      </c>
      <c r="E36" s="24">
        <v>1727.0000000000002</v>
      </c>
      <c r="F36" s="24">
        <v>1580.4</v>
      </c>
    </row>
    <row r="37" spans="1:6" s="20" customFormat="1" x14ac:dyDescent="0.25">
      <c r="A37" s="13" t="s">
        <v>63</v>
      </c>
      <c r="B37" s="14" t="s">
        <v>18</v>
      </c>
      <c r="C37" s="14" t="s">
        <v>18</v>
      </c>
      <c r="D37" s="24">
        <v>2322.7999999999997</v>
      </c>
      <c r="E37" s="24">
        <v>2081.1999999999998</v>
      </c>
      <c r="F37" s="24">
        <v>2081.1999999999998</v>
      </c>
    </row>
    <row r="38" spans="1:6" s="20" customFormat="1" x14ac:dyDescent="0.25">
      <c r="A38" s="13" t="s">
        <v>44</v>
      </c>
      <c r="B38" s="14" t="s">
        <v>18</v>
      </c>
      <c r="C38" s="15" t="s">
        <v>25</v>
      </c>
      <c r="D38" s="27">
        <v>3896.2999999999997</v>
      </c>
      <c r="E38" s="27">
        <v>3774.5</v>
      </c>
      <c r="F38" s="27">
        <v>3808.8</v>
      </c>
    </row>
    <row r="39" spans="1:6" s="20" customFormat="1" x14ac:dyDescent="0.25">
      <c r="A39" s="8" t="s">
        <v>59</v>
      </c>
      <c r="B39" s="9" t="s">
        <v>33</v>
      </c>
      <c r="C39" s="28"/>
      <c r="D39" s="21">
        <f>D40</f>
        <v>17036.400000000001</v>
      </c>
      <c r="E39" s="21">
        <f t="shared" ref="E39:F39" si="7">E40</f>
        <v>11394.9</v>
      </c>
      <c r="F39" s="21">
        <f t="shared" si="7"/>
        <v>11803.2</v>
      </c>
    </row>
    <row r="40" spans="1:6" s="20" customFormat="1" x14ac:dyDescent="0.25">
      <c r="A40" s="13" t="s">
        <v>58</v>
      </c>
      <c r="B40" s="14" t="s">
        <v>33</v>
      </c>
      <c r="C40" s="15" t="s">
        <v>7</v>
      </c>
      <c r="D40" s="27">
        <v>17036.400000000001</v>
      </c>
      <c r="E40" s="27">
        <v>11394.9</v>
      </c>
      <c r="F40" s="27">
        <v>11803.2</v>
      </c>
    </row>
    <row r="41" spans="1:6" s="20" customFormat="1" x14ac:dyDescent="0.25">
      <c r="A41" s="8" t="s">
        <v>45</v>
      </c>
      <c r="B41" s="9" t="s">
        <v>27</v>
      </c>
      <c r="C41" s="9"/>
      <c r="D41" s="21">
        <f>SUM(D42:D43)</f>
        <v>71300.3</v>
      </c>
      <c r="E41" s="21">
        <f t="shared" ref="E41:F41" si="8">SUM(E42:E43)</f>
        <v>72404.399999999994</v>
      </c>
      <c r="F41" s="21">
        <f t="shared" si="8"/>
        <v>72690.399999999994</v>
      </c>
    </row>
    <row r="42" spans="1:6" s="20" customFormat="1" x14ac:dyDescent="0.25">
      <c r="A42" s="13" t="s">
        <v>46</v>
      </c>
      <c r="B42" s="14" t="s">
        <v>27</v>
      </c>
      <c r="C42" s="14" t="s">
        <v>7</v>
      </c>
      <c r="D42" s="24">
        <v>68369.100000000006</v>
      </c>
      <c r="E42" s="24">
        <v>69284.899999999994</v>
      </c>
      <c r="F42" s="24">
        <v>69284.899999999994</v>
      </c>
    </row>
    <row r="43" spans="1:6" s="20" customFormat="1" x14ac:dyDescent="0.25">
      <c r="A43" s="13" t="s">
        <v>47</v>
      </c>
      <c r="B43" s="14" t="s">
        <v>27</v>
      </c>
      <c r="C43" s="14" t="s">
        <v>11</v>
      </c>
      <c r="D43" s="24">
        <v>2931.2</v>
      </c>
      <c r="E43" s="24">
        <v>3119.5</v>
      </c>
      <c r="F43" s="24">
        <v>3405.5</v>
      </c>
    </row>
    <row r="44" spans="1:6" s="22" customFormat="1" ht="14.25" x14ac:dyDescent="0.2">
      <c r="A44" s="8" t="s">
        <v>64</v>
      </c>
      <c r="B44" s="9" t="s">
        <v>20</v>
      </c>
      <c r="C44" s="9"/>
      <c r="D44" s="21">
        <f>D45</f>
        <v>2361.3000000000002</v>
      </c>
      <c r="E44" s="21">
        <f t="shared" ref="E44:F44" si="9">E45</f>
        <v>640.6</v>
      </c>
      <c r="F44" s="21">
        <f t="shared" si="9"/>
        <v>640.6</v>
      </c>
    </row>
    <row r="45" spans="1:6" s="20" customFormat="1" x14ac:dyDescent="0.25">
      <c r="A45" s="13" t="s">
        <v>65</v>
      </c>
      <c r="B45" s="14" t="s">
        <v>20</v>
      </c>
      <c r="C45" s="14" t="s">
        <v>9</v>
      </c>
      <c r="D45" s="24">
        <v>2361.3000000000002</v>
      </c>
      <c r="E45" s="24">
        <v>640.6</v>
      </c>
      <c r="F45" s="24">
        <v>640.6</v>
      </c>
    </row>
    <row r="46" spans="1:6" s="20" customFormat="1" x14ac:dyDescent="0.25">
      <c r="A46" s="8" t="s">
        <v>48</v>
      </c>
      <c r="B46" s="9" t="s">
        <v>36</v>
      </c>
      <c r="C46" s="9"/>
      <c r="D46" s="21">
        <f>D47</f>
        <v>3992.6000000000004</v>
      </c>
      <c r="E46" s="21">
        <f t="shared" ref="E46:F46" si="10">E47</f>
        <v>4152.3</v>
      </c>
      <c r="F46" s="21">
        <f t="shared" si="10"/>
        <v>4318.3999999999996</v>
      </c>
    </row>
    <row r="47" spans="1:6" s="20" customFormat="1" x14ac:dyDescent="0.25">
      <c r="A47" s="13" t="s">
        <v>49</v>
      </c>
      <c r="B47" s="14" t="s">
        <v>36</v>
      </c>
      <c r="C47" s="14" t="s">
        <v>9</v>
      </c>
      <c r="D47" s="24">
        <v>3992.6000000000004</v>
      </c>
      <c r="E47" s="24">
        <v>4152.3</v>
      </c>
      <c r="F47" s="24">
        <v>4318.3999999999996</v>
      </c>
    </row>
    <row r="48" spans="1:6" s="20" customFormat="1" ht="57.75" x14ac:dyDescent="0.25">
      <c r="A48" s="8" t="s">
        <v>50</v>
      </c>
      <c r="B48" s="9" t="s">
        <v>29</v>
      </c>
      <c r="C48" s="9"/>
      <c r="D48" s="21">
        <f>SUM(D49:D50)</f>
        <v>356855.6</v>
      </c>
      <c r="E48" s="21">
        <f t="shared" ref="E48:F48" si="11">SUM(E49:E50)</f>
        <v>364535.10000000003</v>
      </c>
      <c r="F48" s="21">
        <f t="shared" si="11"/>
        <v>365207.7</v>
      </c>
    </row>
    <row r="49" spans="1:6" s="20" customFormat="1" ht="45" x14ac:dyDescent="0.25">
      <c r="A49" s="13" t="s">
        <v>51</v>
      </c>
      <c r="B49" s="14" t="s">
        <v>29</v>
      </c>
      <c r="C49" s="14" t="s">
        <v>7</v>
      </c>
      <c r="D49" s="24">
        <v>143292.6</v>
      </c>
      <c r="E49" s="24">
        <v>153393.5</v>
      </c>
      <c r="F49" s="24">
        <v>163028.5</v>
      </c>
    </row>
    <row r="50" spans="1:6" s="20" customFormat="1" ht="30" x14ac:dyDescent="0.25">
      <c r="A50" s="18" t="s">
        <v>52</v>
      </c>
      <c r="B50" s="14" t="s">
        <v>29</v>
      </c>
      <c r="C50" s="14" t="s">
        <v>11</v>
      </c>
      <c r="D50" s="24">
        <v>213563</v>
      </c>
      <c r="E50" s="24">
        <v>211141.60000000003</v>
      </c>
      <c r="F50" s="24">
        <v>202179.20000000001</v>
      </c>
    </row>
    <row r="52" spans="1:6" x14ac:dyDescent="0.25">
      <c r="C52" s="29"/>
    </row>
    <row r="53" spans="1:6" x14ac:dyDescent="0.25">
      <c r="C53" s="29"/>
    </row>
  </sheetData>
  <mergeCells count="5">
    <mergeCell ref="A1:F1"/>
    <mergeCell ref="A4:A5"/>
    <mergeCell ref="B4:B5"/>
    <mergeCell ref="C4:C5"/>
    <mergeCell ref="D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Светлана Юрьевна</dc:creator>
  <cp:lastModifiedBy>Апицына Людмила Леонидовна</cp:lastModifiedBy>
  <cp:lastPrinted>2023-12-25T08:02:21Z</cp:lastPrinted>
  <dcterms:created xsi:type="dcterms:W3CDTF">2021-12-23T06:34:31Z</dcterms:created>
  <dcterms:modified xsi:type="dcterms:W3CDTF">2024-12-17T11:41:53Z</dcterms:modified>
</cp:coreProperties>
</file>