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2 -ТЭО'!$A$5:$H$8</definedName>
    <definedName name="_xlnm.Print_Titles" localSheetId="2">расчет!$4:$4</definedName>
    <definedName name="_xlnm.Print_Area" localSheetId="0">'Приложение 1'!$A$1:$P$13</definedName>
    <definedName name="_xlnm.Print_Area" localSheetId="1">'Приложение 2 -ТЭО'!$A$1:$AZ$16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H16" i="6" l="1"/>
  <c r="G16" i="6"/>
  <c r="F16" i="6"/>
  <c r="F13" i="6"/>
  <c r="G13" i="6"/>
  <c r="H13" i="6"/>
  <c r="F14" i="6"/>
  <c r="G14" i="6"/>
  <c r="H14" i="6"/>
  <c r="H12" i="6"/>
  <c r="F12" i="6"/>
  <c r="G12" i="6"/>
  <c r="AW16" i="6"/>
  <c r="AW15" i="6" s="1"/>
  <c r="AZ15" i="6"/>
  <c r="AZ10" i="6" s="1"/>
  <c r="AY15" i="6"/>
  <c r="AY10" i="6" s="1"/>
  <c r="AX15" i="6"/>
  <c r="AW14" i="6"/>
  <c r="AW13" i="6"/>
  <c r="AW12" i="6"/>
  <c r="AZ11" i="6"/>
  <c r="AY11" i="6"/>
  <c r="AX11" i="6"/>
  <c r="AS16" i="6"/>
  <c r="AS15" i="6" s="1"/>
  <c r="AV15" i="6"/>
  <c r="AU15" i="6"/>
  <c r="AT15" i="6"/>
  <c r="AS14" i="6"/>
  <c r="AS13" i="6"/>
  <c r="AS12" i="6"/>
  <c r="AV11" i="6"/>
  <c r="AU11" i="6"/>
  <c r="AU10" i="6" s="1"/>
  <c r="AT11" i="6"/>
  <c r="AO16" i="6"/>
  <c r="AO15" i="6" s="1"/>
  <c r="AR15" i="6"/>
  <c r="AQ15" i="6"/>
  <c r="AP15" i="6"/>
  <c r="AO14" i="6"/>
  <c r="AO13" i="6"/>
  <c r="AO12" i="6"/>
  <c r="AO11" i="6" s="1"/>
  <c r="AR11" i="6"/>
  <c r="AQ11" i="6"/>
  <c r="AP11" i="6"/>
  <c r="AK16" i="6"/>
  <c r="AK15" i="6" s="1"/>
  <c r="AN15" i="6"/>
  <c r="AM15" i="6"/>
  <c r="AL15" i="6"/>
  <c r="AK14" i="6"/>
  <c r="AK13" i="6"/>
  <c r="AK12" i="6"/>
  <c r="AN11" i="6"/>
  <c r="AM11" i="6"/>
  <c r="AL11" i="6"/>
  <c r="AN10" i="6"/>
  <c r="AG16" i="6"/>
  <c r="AG15" i="6" s="1"/>
  <c r="AJ15" i="6"/>
  <c r="AI15" i="6"/>
  <c r="AH15" i="6"/>
  <c r="AG14" i="6"/>
  <c r="AG13" i="6"/>
  <c r="AG12" i="6"/>
  <c r="AJ11" i="6"/>
  <c r="AI11" i="6"/>
  <c r="AH11" i="6"/>
  <c r="AH10" i="6" s="1"/>
  <c r="AP10" i="6" l="1"/>
  <c r="AQ10" i="6"/>
  <c r="AK11" i="6"/>
  <c r="AK10" i="6" s="1"/>
  <c r="AJ10" i="6"/>
  <c r="AO10" i="6"/>
  <c r="AR10" i="6"/>
  <c r="AX10" i="6"/>
  <c r="AS11" i="6"/>
  <c r="AS10" i="6" s="1"/>
  <c r="AL10" i="6"/>
  <c r="AG11" i="6"/>
  <c r="AG10" i="6" s="1"/>
  <c r="AM10" i="6"/>
  <c r="AT10" i="6"/>
  <c r="AV10" i="6"/>
  <c r="AW11" i="6"/>
  <c r="AW10" i="6" s="1"/>
  <c r="AI10" i="6"/>
  <c r="J15" i="6"/>
  <c r="L15" i="6"/>
  <c r="N15" i="6"/>
  <c r="P15" i="6"/>
  <c r="R15" i="6"/>
  <c r="T15" i="6"/>
  <c r="V15" i="6"/>
  <c r="X15" i="6"/>
  <c r="Z15" i="6"/>
  <c r="AB15" i="6"/>
  <c r="AD15" i="6"/>
  <c r="AF15" i="6"/>
  <c r="H15" i="6"/>
  <c r="F15" i="6"/>
  <c r="AC14" i="6" l="1"/>
  <c r="AC13" i="6"/>
  <c r="AC12" i="6"/>
  <c r="AF11" i="6"/>
  <c r="AF10" i="6" s="1"/>
  <c r="AE11" i="6"/>
  <c r="AD11" i="6"/>
  <c r="AD10" i="6" s="1"/>
  <c r="Y14" i="6"/>
  <c r="Y13" i="6"/>
  <c r="Y12" i="6"/>
  <c r="AB11" i="6"/>
  <c r="AB10" i="6" s="1"/>
  <c r="AA11" i="6"/>
  <c r="Z11" i="6"/>
  <c r="Z10" i="6" s="1"/>
  <c r="U14" i="6"/>
  <c r="U13" i="6"/>
  <c r="U12" i="6"/>
  <c r="X11" i="6"/>
  <c r="X10" i="6" s="1"/>
  <c r="W11" i="6"/>
  <c r="V11" i="6"/>
  <c r="V10" i="6" s="1"/>
  <c r="Q14" i="6"/>
  <c r="Q13" i="6"/>
  <c r="Q12" i="6"/>
  <c r="T11" i="6"/>
  <c r="T10" i="6" s="1"/>
  <c r="S11" i="6"/>
  <c r="R11" i="6"/>
  <c r="R10" i="6" s="1"/>
  <c r="M14" i="6"/>
  <c r="M13" i="6"/>
  <c r="M12" i="6"/>
  <c r="P11" i="6"/>
  <c r="P10" i="6" s="1"/>
  <c r="O11" i="6"/>
  <c r="N11" i="6"/>
  <c r="N10" i="6" s="1"/>
  <c r="Y16" i="6" l="1"/>
  <c r="Y15" i="6" s="1"/>
  <c r="AA15" i="6"/>
  <c r="AA10" i="6" s="1"/>
  <c r="U16" i="6"/>
  <c r="U15" i="6" s="1"/>
  <c r="W15" i="6"/>
  <c r="W10" i="6" s="1"/>
  <c r="Q16" i="6"/>
  <c r="Q15" i="6" s="1"/>
  <c r="S15" i="6"/>
  <c r="S10" i="6" s="1"/>
  <c r="M16" i="6"/>
  <c r="M15" i="6" s="1"/>
  <c r="O15" i="6"/>
  <c r="O10" i="6" s="1"/>
  <c r="AC16" i="6"/>
  <c r="AC15" i="6" s="1"/>
  <c r="AE15" i="6"/>
  <c r="AE10" i="6" s="1"/>
  <c r="AC11" i="6"/>
  <c r="M11" i="6"/>
  <c r="U11" i="6"/>
  <c r="Q11" i="6"/>
  <c r="Y11" i="6"/>
  <c r="U10" i="6" l="1"/>
  <c r="M10" i="6"/>
  <c r="AC10" i="6"/>
  <c r="Q10" i="6"/>
  <c r="Y10" i="6"/>
  <c r="G15" i="6" l="1"/>
  <c r="K15" i="6"/>
  <c r="I16" i="6"/>
  <c r="I15" i="6" s="1"/>
  <c r="I14" i="6"/>
  <c r="I13" i="6"/>
  <c r="I12" i="6"/>
  <c r="L11" i="6"/>
  <c r="L10" i="6" s="1"/>
  <c r="K11" i="6"/>
  <c r="J11" i="6"/>
  <c r="J10" i="6" s="1"/>
  <c r="K10" i="6" l="1"/>
  <c r="I11" i="6"/>
  <c r="I10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E14" i="6" l="1"/>
  <c r="E13" i="6"/>
  <c r="E16" i="6"/>
  <c r="E15" i="6" s="1"/>
  <c r="E12" i="6"/>
  <c r="F11" i="6"/>
  <c r="F10" i="6" s="1"/>
  <c r="H11" i="6"/>
  <c r="H10" i="6" s="1"/>
  <c r="E11" i="6" l="1"/>
  <c r="E10" i="6" s="1"/>
  <c r="G11" i="6"/>
  <c r="G10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<sst xmlns="http://schemas.openxmlformats.org/spreadsheetml/2006/main" count="314" uniqueCount="211">
  <si>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</si>
  <si>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</si>
  <si>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</si>
  <si>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</si>
  <si>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</si>
  <si>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</si>
  <si>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</si>
  <si>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</si>
  <si>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</si>
  <si>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</si>
  <si>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</si>
  <si>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</si>
  <si>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</si>
  <si>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</si>
  <si>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</si>
  <si>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</si>
  <si>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</si>
  <si>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</si>
  <si>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</si>
  <si>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</si>
  <si>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</si>
  <si>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</si>
  <si>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</si>
  <si>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</si>
  <si>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</si>
  <si>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</si>
  <si>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</si>
  <si>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</si>
  <si>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</si>
  <si>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</si>
  <si>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</si>
  <si>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</si>
  <si>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</si>
  <si>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</si>
  <si>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</si>
  <si>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</si>
  <si>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</si>
  <si>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</si>
  <si>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</si>
  <si>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</si>
  <si>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</si>
  <si>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</si>
  <si>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</si>
  <si>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</si>
  <si>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</si>
  <si>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</si>
  <si>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</si>
  <si>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</si>
  <si>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</si>
  <si>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</si>
  <si>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</si>
  <si>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</si>
  <si>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</si>
  <si>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</si>
  <si>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</si>
  <si>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</si>
  <si>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</si>
  <si>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</si>
  <si>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</si>
  <si>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</si>
  <si>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</si>
  <si>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</si>
  <si>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</si>
  <si>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</si>
  <si>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</si>
  <si>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</si>
  <si>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</si>
  <si>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</si>
  <si>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</si>
  <si>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</si>
  <si>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</si>
  <si>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</si>
  <si>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</si>
  <si>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</si>
  <si>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</si>
  <si>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</si>
  <si>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</si>
  <si>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</si>
  <si>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</si>
  <si>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</si>
  <si>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</si>
  <si>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</si>
  <si>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</si>
  <si>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</si>
  <si>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</si>
  <si>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</si>
  <si>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</si>
  <si>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</si>
  <si>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</si>
  <si>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</si>
  <si>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</si>
  <si>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</si>
  <si>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</si>
  <si>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</si>
  <si>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</si>
  <si>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</si>
  <si>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</si>
  <si>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</si>
  <si>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</si>
  <si>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</si>
  <si>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</si>
  <si>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</si>
  <si>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</si>
  <si>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</si>
  <si>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</si>
  <si>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</si>
  <si>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</si>
  <si>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</si>
  <si>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</si>
  <si>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</si>
  <si>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</si>
  <si>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</si>
  <si>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</si>
  <si>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</si>
  <si>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</si>
  <si>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</si>
  <si>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</si>
  <si>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</si>
  <si>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</si>
  <si>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</si>
  <si>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</si>
  <si>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</si>
  <si>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</si>
  <si>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</si>
  <si>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</si>
  <si>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</si>
  <si>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</si>
  <si>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</si>
  <si>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</si>
  <si>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</si>
  <si>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</si>
  <si>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</si>
  <si>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</si>
  <si>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</si>
  <si>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</si>
  <si>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</si>
  <si>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</si>
  <si>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</si>
  <si>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</si>
  <si>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</si>
  <si>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</si>
  <si>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</si>
  <si>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</si>
  <si>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</si>
  <si>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</si>
  <si>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</si>
  <si>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</si>
  <si>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</si>
  <si>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</si>
  <si>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</si>
  <si>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</si>
  <si>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</si>
  <si>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</si>
  <si>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</si>
  <si>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</si>
  <si>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</si>
  <si>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</si>
  <si>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</si>
  <si>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</si>
  <si>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</si>
  <si>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</si>
  <si>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</si>
  <si>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</si>
  <si>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</si>
  <si>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</si>
  <si>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</si>
  <si>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</si>
  <si>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</si>
  <si>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</si>
  <si>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</si>
  <si>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</si>
  <si>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</si>
  <si>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</si>
  <si>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</si>
  <si>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</si>
  <si>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</si>
  <si>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</si>
  <si>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</si>
  <si>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</si>
  <si>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</si>
  <si>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</si>
  <si>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2.</t>
  </si>
  <si>
    <t>2.1</t>
  </si>
  <si>
    <t xml:space="preserve">создание условий для повышения активности деятельности социально ориентированных некоммерческих организаций и формирования новых социально ориентированных организаций в муниципальном районе </t>
  </si>
  <si>
    <t>Предоставление субсидий субъектам малого и среднего предпринимательства в виде возмещения части затрат на аренду нежилых зданий и помещений</t>
  </si>
  <si>
    <t>Раздел 1. Содействие развитию малого и среднего предпринимательства</t>
  </si>
  <si>
    <t>Раздел 2. Поддержка социально ориентированных некоммерческих организаций</t>
  </si>
  <si>
    <t>единица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</si>
  <si>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</si>
  <si>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</si>
  <si>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</si>
  <si>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</si>
  <si>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</si>
  <si>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</si>
  <si>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Всего на 2025-2035 годы</t>
  </si>
  <si>
    <t>создание системы мер стимулирования деятельности малого и среднего предпринимательства</t>
  </si>
  <si>
    <t>Перечень мероприятий муниципальной программы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</si>
  <si>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Приложение 2 к  муниципальной программе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</si>
  <si>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Приложение 1 к  муниципальной программе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</si>
  <si>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Перечень целевых показателей муниципальной программы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 годы"</t>
  </si>
  <si>
    <t>исполнение расходных обязательств за счет субсидии, предоставленной в текущем финансовом году из районного бюджета, на реализацию мероприятия по возмещению части затрат по аренде нежилых зданий и помещений</t>
  </si>
  <si>
    <t>количество субъектов малого и среднего предпринимательства, получивших муниципальную поддержку на возмещение части затрат по аренде нежилых зданий и помещений</t>
  </si>
  <si>
    <t>исполнение расходных обязательств за счет субсидии, предоставленной в текущем финансовом году из районного бюджета на реализацию мероприятия по возмещению затрат по участию в выставках (ярмарках)</t>
  </si>
  <si>
    <t>количество субъектов малого и среднего предпринимательства, получивших муниципальную поддержку на возмещение затрат по участию в выставках (ярмарках)</t>
  </si>
  <si>
    <t>исполнение расходных обязательств за счет субсидии, предоставленной в текущем финансовом году из районного бюджета, по обеспечению затрат на реализацию социально значимых проектов, направленных на развитие территориального общественного самоуправления, на благоустройство, на организацию деятельности территориального общественного самоуправления</t>
  </si>
  <si>
    <t>количество территориальных общественных самоуправлений, получивших муниципальную поддержку на обеспечение затрат на реализацию социально значимых проектов, направленных на развитие территориального общественного самоуправления, на благоустройство, на организацию деятельности территориального общественного самоуправления</t>
  </si>
  <si>
    <t>Предоставление субсидий субъектам малого и среднего предпринимательства на возмещение затрат на участие в выставках (ярмарках)</t>
  </si>
  <si>
    <t>Нераспределенный резерв на оказание финансовой поддержки субъектам малого и среднего предпринимательства</t>
  </si>
  <si>
    <t>Предоставление субсидий на обеспечение затрат на реализацию социально значимых проектов, направленных на развитие территориального общественного самоуправления, на благоустройство и на организацию деятельности территориального общественного самоуправления</t>
  </si>
  <si>
    <t xml:space="preserve">Приложение 2
к постановлению Администрации
Муниципального района «Заполярный район»
от 21.03.2025 № 83п
</t>
  </si>
  <si>
    <t xml:space="preserve">Приложение 3
к постановлению Администрации
Муниципального района «Заполярный район»
от 00.00.2025 № 000п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</si>
</sst>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48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8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4" fillId="0" borderId="0" xfId="5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4" fillId="0" borderId="0" xfId="0" applyFont="1" applyFill="1" applyAlignment="1">
      <alignment vertical="center"/>
    </xf>
    <xf numFmtId="0" fontId="25" fillId="0" borderId="0" xfId="5" applyFont="1" applyFill="1" applyBorder="1" applyAlignment="1">
      <alignment vertical="center"/>
    </xf>
    <xf numFmtId="165" fontId="25" fillId="0" borderId="0" xfId="5" applyNumberFormat="1" applyFont="1" applyFill="1" applyBorder="1" applyAlignment="1">
      <alignment vertical="center"/>
    </xf>
    <xf numFmtId="0" fontId="24" fillId="0" borderId="1" xfId="5" applyFont="1" applyFill="1" applyBorder="1" applyAlignment="1">
      <alignment horizontal="center" vertical="center" wrapText="1"/>
    </xf>
    <xf numFmtId="0" fontId="24" fillId="0" borderId="0" xfId="5" applyFont="1" applyFill="1" applyBorder="1" applyAlignment="1">
      <alignment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165" fontId="22" fillId="0" borderId="1" xfId="0" applyNumberFormat="1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>
      <alignment horizontal="right" vertical="center" wrapText="1"/>
    </xf>
    <xf numFmtId="165" fontId="24" fillId="0" borderId="1" xfId="5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4" fillId="0" borderId="1" xfId="5" applyNumberFormat="1" applyFont="1" applyFill="1" applyBorder="1" applyAlignment="1">
      <alignment horizontal="center" vertical="center"/>
    </xf>
    <xf numFmtId="167" fontId="26" fillId="0" borderId="1" xfId="0" applyNumberFormat="1" applyFont="1" applyFill="1" applyBorder="1" applyAlignment="1">
      <alignment horizontal="left" vertical="center" wrapText="1"/>
    </xf>
    <xf numFmtId="167" fontId="24" fillId="0" borderId="1" xfId="0" applyNumberFormat="1" applyFont="1" applyFill="1" applyBorder="1" applyAlignment="1">
      <alignment horizontal="center" vertical="center" wrapText="1"/>
    </xf>
    <xf numFmtId="167" fontId="24" fillId="0" borderId="1" xfId="0" applyNumberFormat="1" applyFont="1" applyFill="1" applyBorder="1" applyAlignment="1">
      <alignment horizontal="right" vertical="center" wrapText="1"/>
    </xf>
    <xf numFmtId="165" fontId="24" fillId="0" borderId="5" xfId="5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wrapText="1"/>
    </xf>
    <xf numFmtId="0" fontId="25" fillId="0" borderId="1" xfId="5" applyFont="1" applyFill="1" applyBorder="1" applyAlignment="1">
      <alignment horizontal="center" vertical="center" wrapText="1"/>
    </xf>
    <xf numFmtId="165" fontId="20" fillId="0" borderId="1" xfId="5" applyNumberFormat="1" applyFont="1" applyFill="1" applyBorder="1" applyAlignment="1">
      <alignment horizontal="center" vertical="center" wrapText="1"/>
    </xf>
    <xf numFmtId="166" fontId="20" fillId="0" borderId="1" xfId="5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165" fontId="20" fillId="0" borderId="3" xfId="5" applyNumberFormat="1" applyFont="1" applyFill="1" applyBorder="1" applyAlignment="1">
      <alignment horizontal="center" vertical="center" wrapText="1"/>
    </xf>
    <xf numFmtId="165" fontId="20" fillId="0" borderId="4" xfId="5" applyNumberFormat="1" applyFont="1" applyFill="1" applyBorder="1" applyAlignment="1">
      <alignment horizontal="center" vertical="center" wrapText="1"/>
    </xf>
    <xf numFmtId="165" fontId="20" fillId="0" borderId="5" xfId="5" applyNumberFormat="1" applyFont="1" applyFill="1" applyBorder="1" applyAlignment="1">
      <alignment horizontal="center" vertical="center" wrapText="1"/>
    </xf>
    <xf numFmtId="0" fontId="25" fillId="0" borderId="1" xfId="5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4" fillId="0" borderId="6" xfId="5" applyFont="1" applyFill="1" applyBorder="1" applyAlignment="1">
      <alignment horizontal="center" vertical="center" wrapText="1"/>
    </xf>
    <xf numFmtId="0" fontId="24" fillId="0" borderId="13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166" fontId="20" fillId="0" borderId="7" xfId="5" applyNumberFormat="1" applyFont="1" applyFill="1" applyBorder="1" applyAlignment="1">
      <alignment horizontal="center" vertical="center" wrapText="1"/>
    </xf>
    <xf numFmtId="166" fontId="20" fillId="0" borderId="8" xfId="5" applyNumberFormat="1" applyFont="1" applyFill="1" applyBorder="1" applyAlignment="1">
      <alignment horizontal="center" vertical="center" wrapText="1"/>
    </xf>
    <xf numFmtId="166" fontId="20" fillId="0" borderId="9" xfId="5" applyNumberFormat="1" applyFont="1" applyFill="1" applyBorder="1" applyAlignment="1">
      <alignment horizontal="center" vertical="center" wrapText="1"/>
    </xf>
    <xf numFmtId="166" fontId="20" fillId="0" borderId="10" xfId="5" applyNumberFormat="1" applyFont="1" applyFill="1" applyBorder="1" applyAlignment="1">
      <alignment horizontal="center" vertical="center" wrapText="1"/>
    </xf>
    <xf numFmtId="166" fontId="20" fillId="0" borderId="11" xfId="5" applyNumberFormat="1" applyFont="1" applyFill="1" applyBorder="1" applyAlignment="1">
      <alignment horizontal="center" vertical="center" wrapText="1"/>
    </xf>
    <xf numFmtId="166" fontId="20" fillId="0" borderId="12" xfId="5" applyNumberFormat="1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168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1"/>
  <sheetViews>
    <sheetView view="pageBreakPreview" zoomScale="90" zoomScaleNormal="90" zoomScaleSheetLayoutView="90" workbookViewId="0">
      <pane ySplit="5" topLeftCell="A6" activePane="bottomLeft" state="frozen"/>
      <selection pane="bottomLeft" activeCell="G10" sqref="G10"/>
    </sheetView>
  </sheetViews>
  <sheetFormatPr defaultRowHeight="15" x14ac:dyDescent="0.25"/>
  <cols>
    <col min="1" max="1" width="5.28515625" style="5" customWidth="1"/>
    <col min="2" max="2" width="35.5703125" style="5" customWidth="1"/>
    <col min="3" max="3" width="61.5703125" style="5" customWidth="1"/>
    <col min="4" max="4" width="11.5703125" style="5" customWidth="1"/>
    <col min="5" max="5" width="19.140625" style="5" customWidth="1"/>
    <col min="6" max="16" width="10.28515625" style="5" bestFit="1" customWidth="1"/>
    <col min="17" max="16384" width="9.140625" style="5"/>
  </cols>
  <sheetData>
    <row r="1" spans="2:16" ht="75" customHeight="1" x14ac:dyDescent="0.25">
      <c r="L1" s="90" t="s">
        <v>209</v>
      </c>
      <c r="M1" s="90"/>
      <c r="N1" s="90"/>
      <c r="O1" s="90"/>
      <c r="P1" s="90"/>
    </row>
    <row r="2" spans="2:16" ht="72.75" customHeight="1" x14ac:dyDescent="0.25">
      <c r="F2" s="4"/>
      <c r="L2" s="97" t="s">
        <v>198</v>
      </c>
      <c r="M2" s="97"/>
      <c r="N2" s="97"/>
      <c r="O2" s="97"/>
      <c r="P2" s="97"/>
    </row>
    <row r="3" spans="2:16" ht="31.5" customHeight="1" x14ac:dyDescent="0.25">
      <c r="B3" s="98" t="s">
        <v>199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</row>
    <row r="4" spans="2:16" ht="70.5" customHeight="1" x14ac:dyDescent="0.25">
      <c r="B4" s="96" t="s">
        <v>162</v>
      </c>
      <c r="C4" s="96" t="s">
        <v>161</v>
      </c>
      <c r="D4" s="96" t="s">
        <v>75</v>
      </c>
      <c r="E4" s="99" t="s">
        <v>169</v>
      </c>
      <c r="F4" s="96" t="s">
        <v>188</v>
      </c>
      <c r="G4" s="96"/>
      <c r="H4" s="96"/>
      <c r="I4" s="96"/>
      <c r="J4" s="96"/>
      <c r="K4" s="96"/>
      <c r="L4" s="96"/>
      <c r="M4" s="96"/>
      <c r="N4" s="96"/>
      <c r="O4" s="96"/>
      <c r="P4" s="96"/>
    </row>
    <row r="5" spans="2:16" x14ac:dyDescent="0.25">
      <c r="B5" s="96"/>
      <c r="C5" s="96"/>
      <c r="D5" s="96"/>
      <c r="E5" s="99"/>
      <c r="F5" s="59">
        <v>2025</v>
      </c>
      <c r="G5" s="86">
        <v>2026</v>
      </c>
      <c r="H5" s="86">
        <v>2027</v>
      </c>
      <c r="I5" s="86">
        <v>2028</v>
      </c>
      <c r="J5" s="86">
        <v>2029</v>
      </c>
      <c r="K5" s="86">
        <v>2030</v>
      </c>
      <c r="L5" s="87">
        <v>2031</v>
      </c>
      <c r="M5" s="87">
        <v>2032</v>
      </c>
      <c r="N5" s="87">
        <v>2033</v>
      </c>
      <c r="O5" s="87">
        <v>2034</v>
      </c>
      <c r="P5" s="87">
        <v>2035</v>
      </c>
    </row>
    <row r="6" spans="2:16" ht="60" x14ac:dyDescent="0.25">
      <c r="B6" s="93" t="s">
        <v>195</v>
      </c>
      <c r="C6" s="88" t="s">
        <v>200</v>
      </c>
      <c r="D6" s="60" t="s">
        <v>157</v>
      </c>
      <c r="E6" s="60">
        <v>0</v>
      </c>
      <c r="F6" s="84">
        <v>100</v>
      </c>
      <c r="G6" s="85">
        <v>100</v>
      </c>
      <c r="H6" s="85">
        <v>100</v>
      </c>
      <c r="I6" s="85">
        <v>100</v>
      </c>
      <c r="J6" s="85">
        <v>100</v>
      </c>
      <c r="K6" s="85">
        <v>100</v>
      </c>
      <c r="L6" s="85">
        <v>100</v>
      </c>
      <c r="M6" s="85">
        <v>100</v>
      </c>
      <c r="N6" s="85">
        <v>100</v>
      </c>
      <c r="O6" s="85">
        <v>100</v>
      </c>
      <c r="P6" s="85">
        <v>100</v>
      </c>
    </row>
    <row r="7" spans="2:16" ht="45" x14ac:dyDescent="0.25">
      <c r="B7" s="94"/>
      <c r="C7" s="88" t="s">
        <v>201</v>
      </c>
      <c r="D7" s="85" t="s">
        <v>187</v>
      </c>
      <c r="E7" s="85">
        <v>0</v>
      </c>
      <c r="F7" s="85">
        <v>5</v>
      </c>
      <c r="G7" s="85">
        <v>5</v>
      </c>
      <c r="H7" s="85">
        <v>5</v>
      </c>
      <c r="I7" s="85">
        <v>5</v>
      </c>
      <c r="J7" s="85">
        <v>5</v>
      </c>
      <c r="K7" s="85">
        <v>5</v>
      </c>
      <c r="L7" s="85">
        <v>5</v>
      </c>
      <c r="M7" s="85">
        <v>5</v>
      </c>
      <c r="N7" s="85">
        <v>5</v>
      </c>
      <c r="O7" s="85">
        <v>5</v>
      </c>
      <c r="P7" s="85">
        <v>5</v>
      </c>
    </row>
    <row r="8" spans="2:16" ht="60" x14ac:dyDescent="0.25">
      <c r="B8" s="94"/>
      <c r="C8" s="88" t="s">
        <v>202</v>
      </c>
      <c r="D8" s="85" t="s">
        <v>157</v>
      </c>
      <c r="E8" s="85"/>
      <c r="F8" s="85">
        <v>100</v>
      </c>
      <c r="G8" s="85">
        <v>100</v>
      </c>
      <c r="H8" s="85">
        <v>100</v>
      </c>
      <c r="I8" s="85">
        <v>100</v>
      </c>
      <c r="J8" s="85">
        <v>100</v>
      </c>
      <c r="K8" s="85">
        <v>100</v>
      </c>
      <c r="L8" s="85">
        <v>100</v>
      </c>
      <c r="M8" s="85">
        <v>100</v>
      </c>
      <c r="N8" s="85">
        <v>100</v>
      </c>
      <c r="O8" s="85">
        <v>100</v>
      </c>
      <c r="P8" s="85">
        <v>100</v>
      </c>
    </row>
    <row r="9" spans="2:16" ht="45" x14ac:dyDescent="0.25">
      <c r="B9" s="95"/>
      <c r="C9" s="88" t="s">
        <v>203</v>
      </c>
      <c r="D9" s="85" t="s">
        <v>187</v>
      </c>
      <c r="E9" s="85">
        <v>0</v>
      </c>
      <c r="F9" s="85">
        <v>5</v>
      </c>
      <c r="G9" s="85">
        <v>5</v>
      </c>
      <c r="H9" s="85">
        <v>5</v>
      </c>
      <c r="I9" s="85">
        <v>5</v>
      </c>
      <c r="J9" s="85">
        <v>5</v>
      </c>
      <c r="K9" s="85">
        <v>5</v>
      </c>
      <c r="L9" s="85">
        <v>5</v>
      </c>
      <c r="M9" s="85">
        <v>5</v>
      </c>
      <c r="N9" s="85">
        <v>5</v>
      </c>
      <c r="O9" s="85">
        <v>5</v>
      </c>
      <c r="P9" s="85">
        <v>5</v>
      </c>
    </row>
    <row r="10" spans="2:16" ht="105" x14ac:dyDescent="0.25">
      <c r="B10" s="91" t="s">
        <v>183</v>
      </c>
      <c r="C10" s="88" t="s">
        <v>204</v>
      </c>
      <c r="D10" s="85" t="s">
        <v>157</v>
      </c>
      <c r="E10" s="85">
        <v>0</v>
      </c>
      <c r="F10" s="85">
        <v>100</v>
      </c>
      <c r="G10" s="85">
        <v>100</v>
      </c>
      <c r="H10" s="85">
        <v>100</v>
      </c>
      <c r="I10" s="85">
        <v>100</v>
      </c>
      <c r="J10" s="85">
        <v>100</v>
      </c>
      <c r="K10" s="85">
        <v>100</v>
      </c>
      <c r="L10" s="85">
        <v>100</v>
      </c>
      <c r="M10" s="85">
        <v>100</v>
      </c>
      <c r="N10" s="85">
        <v>100</v>
      </c>
      <c r="O10" s="85">
        <v>100</v>
      </c>
      <c r="P10" s="85">
        <v>100</v>
      </c>
    </row>
    <row r="11" spans="2:16" ht="90" x14ac:dyDescent="0.25">
      <c r="B11" s="92"/>
      <c r="C11" s="88" t="s">
        <v>205</v>
      </c>
      <c r="D11" s="85" t="s">
        <v>187</v>
      </c>
      <c r="E11" s="60">
        <v>0</v>
      </c>
      <c r="F11" s="84">
        <v>1</v>
      </c>
      <c r="G11" s="85">
        <v>1</v>
      </c>
      <c r="H11" s="85">
        <v>1</v>
      </c>
      <c r="I11" s="85">
        <v>1</v>
      </c>
      <c r="J11" s="85">
        <v>1</v>
      </c>
      <c r="K11" s="85">
        <v>1</v>
      </c>
      <c r="L11" s="85">
        <v>1</v>
      </c>
      <c r="M11" s="85">
        <v>1</v>
      </c>
      <c r="N11" s="85">
        <v>1</v>
      </c>
      <c r="O11" s="85">
        <v>1</v>
      </c>
      <c r="P11" s="85">
        <v>1</v>
      </c>
    </row>
  </sheetData>
  <mergeCells count="10">
    <mergeCell ref="L1:P1"/>
    <mergeCell ref="B10:B11"/>
    <mergeCell ref="B6:B9"/>
    <mergeCell ref="F4:P4"/>
    <mergeCell ref="L2:P2"/>
    <mergeCell ref="B3:P3"/>
    <mergeCell ref="D4:D5"/>
    <mergeCell ref="E4:E5"/>
    <mergeCell ref="C4:C5"/>
    <mergeCell ref="B4:B5"/>
  </mergeCells>
  <pageMargins left="0.31496062992125984" right="0.31496062992125984" top="0.35433070866141736" bottom="0.35433070866141736" header="0.31496062992125984" footer="0.31496062992125984"/>
  <pageSetup paperSize="9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Z21"/>
  <sheetViews>
    <sheetView tabSelected="1" view="pageBreakPreview" topLeftCell="T1" zoomScale="50" zoomScaleNormal="70" zoomScaleSheetLayoutView="50" workbookViewId="0">
      <selection activeCell="K3" sqref="K3"/>
    </sheetView>
  </sheetViews>
  <sheetFormatPr defaultColWidth="9.140625" defaultRowHeight="18.75" outlineLevelRow="3" x14ac:dyDescent="0.25"/>
  <cols>
    <col min="1" max="1" width="8.85546875" style="65" customWidth="1"/>
    <col min="2" max="2" width="50.28515625" style="65" customWidth="1"/>
    <col min="3" max="3" width="22.5703125" style="65" customWidth="1"/>
    <col min="4" max="4" width="21.85546875" style="65" customWidth="1"/>
    <col min="5" max="5" width="17.5703125" style="68" customWidth="1"/>
    <col min="6" max="6" width="15.42578125" style="65" customWidth="1"/>
    <col min="7" max="7" width="17.85546875" style="65" customWidth="1" collapsed="1"/>
    <col min="8" max="8" width="15.85546875" style="65" customWidth="1"/>
    <col min="9" max="9" width="13.85546875" style="68" customWidth="1"/>
    <col min="10" max="10" width="16.85546875" style="65" customWidth="1"/>
    <col min="11" max="11" width="15.42578125" style="65" customWidth="1"/>
    <col min="12" max="12" width="15.7109375" style="67" customWidth="1"/>
    <col min="13" max="13" width="15" style="68" customWidth="1"/>
    <col min="14" max="14" width="16.85546875" style="65" customWidth="1"/>
    <col min="15" max="15" width="15.42578125" style="65" customWidth="1"/>
    <col min="16" max="16" width="15.7109375" style="67" customWidth="1"/>
    <col min="17" max="17" width="15" style="68" customWidth="1"/>
    <col min="18" max="18" width="16.85546875" style="65" customWidth="1"/>
    <col min="19" max="19" width="15.42578125" style="65" customWidth="1"/>
    <col min="20" max="20" width="15.7109375" style="67" customWidth="1"/>
    <col min="21" max="21" width="15" style="68" customWidth="1"/>
    <col min="22" max="22" width="16.85546875" style="65" customWidth="1"/>
    <col min="23" max="23" width="15.42578125" style="65" customWidth="1"/>
    <col min="24" max="24" width="15.7109375" style="67" customWidth="1"/>
    <col min="25" max="25" width="15" style="68" customWidth="1"/>
    <col min="26" max="26" width="16.85546875" style="65" customWidth="1"/>
    <col min="27" max="27" width="15.42578125" style="65" customWidth="1"/>
    <col min="28" max="28" width="15.7109375" style="67" customWidth="1"/>
    <col min="29" max="29" width="15" style="68" customWidth="1"/>
    <col min="30" max="30" width="16.85546875" style="65" customWidth="1"/>
    <col min="31" max="31" width="15.42578125" style="65" customWidth="1"/>
    <col min="32" max="32" width="15.7109375" style="67" customWidth="1"/>
    <col min="33" max="33" width="15" style="68" customWidth="1"/>
    <col min="34" max="34" width="16.85546875" style="65" customWidth="1"/>
    <col min="35" max="35" width="15.42578125" style="65" customWidth="1"/>
    <col min="36" max="36" width="15.7109375" style="67" customWidth="1"/>
    <col min="37" max="37" width="15" style="68" customWidth="1"/>
    <col min="38" max="38" width="16.85546875" style="65" customWidth="1"/>
    <col min="39" max="39" width="15.42578125" style="65" customWidth="1"/>
    <col min="40" max="40" width="15.7109375" style="67" customWidth="1"/>
    <col min="41" max="41" width="15" style="68" customWidth="1"/>
    <col min="42" max="42" width="16.85546875" style="65" customWidth="1"/>
    <col min="43" max="43" width="15.42578125" style="65" customWidth="1"/>
    <col min="44" max="44" width="15.7109375" style="67" customWidth="1"/>
    <col min="45" max="45" width="15" style="68" customWidth="1"/>
    <col min="46" max="46" width="16.85546875" style="65" customWidth="1"/>
    <col min="47" max="47" width="15.42578125" style="65" customWidth="1"/>
    <col min="48" max="48" width="15.7109375" style="67" customWidth="1"/>
    <col min="49" max="49" width="15" style="68" customWidth="1"/>
    <col min="50" max="50" width="16.85546875" style="65" customWidth="1"/>
    <col min="51" max="51" width="15.42578125" style="65" customWidth="1"/>
    <col min="52" max="52" width="15.7109375" style="67" customWidth="1"/>
    <col min="53" max="16384" width="9.140625" style="65"/>
  </cols>
  <sheetData>
    <row r="1" spans="1:52" ht="92.25" customHeight="1" x14ac:dyDescent="0.3">
      <c r="H1" s="101" t="s">
        <v>210</v>
      </c>
      <c r="I1" s="101"/>
      <c r="J1" s="101"/>
      <c r="K1" s="101"/>
      <c r="L1" s="101"/>
    </row>
    <row r="2" spans="1:52" s="61" customFormat="1" ht="114" customHeight="1" x14ac:dyDescent="0.25">
      <c r="B2" s="62"/>
      <c r="C2" s="63"/>
      <c r="D2" s="63"/>
      <c r="E2" s="64"/>
      <c r="I2" s="100" t="s">
        <v>197</v>
      </c>
      <c r="J2" s="100"/>
      <c r="K2" s="100"/>
      <c r="L2" s="100"/>
      <c r="M2" s="89"/>
    </row>
    <row r="3" spans="1:52" ht="75.75" customHeight="1" x14ac:dyDescent="0.25">
      <c r="B3" s="110" t="s">
        <v>196</v>
      </c>
      <c r="C3" s="110"/>
      <c r="D3" s="110"/>
      <c r="E3" s="110"/>
      <c r="F3" s="110"/>
      <c r="G3" s="110"/>
      <c r="H3" s="110"/>
      <c r="I3" s="110"/>
      <c r="J3" s="110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Y3" s="65"/>
      <c r="AC3" s="65"/>
      <c r="AG3" s="65"/>
      <c r="AK3" s="65"/>
      <c r="AO3" s="65"/>
      <c r="AS3" s="65"/>
      <c r="AW3" s="65"/>
    </row>
    <row r="5" spans="1:52" ht="15.75" customHeight="1" x14ac:dyDescent="0.25">
      <c r="A5" s="111" t="s">
        <v>2</v>
      </c>
      <c r="B5" s="111" t="s">
        <v>4</v>
      </c>
      <c r="C5" s="111" t="s">
        <v>70</v>
      </c>
      <c r="D5" s="111" t="s">
        <v>0</v>
      </c>
      <c r="E5" s="114" t="s">
        <v>194</v>
      </c>
      <c r="F5" s="115"/>
      <c r="G5" s="115"/>
      <c r="H5" s="116"/>
      <c r="I5" s="104" t="s">
        <v>170</v>
      </c>
      <c r="J5" s="104"/>
      <c r="K5" s="104"/>
      <c r="L5" s="104"/>
      <c r="M5" s="104" t="s">
        <v>171</v>
      </c>
      <c r="N5" s="104"/>
      <c r="O5" s="104"/>
      <c r="P5" s="104"/>
      <c r="Q5" s="104" t="s">
        <v>172</v>
      </c>
      <c r="R5" s="104"/>
      <c r="S5" s="104"/>
      <c r="T5" s="104"/>
      <c r="U5" s="104" t="s">
        <v>173</v>
      </c>
      <c r="V5" s="104"/>
      <c r="W5" s="104"/>
      <c r="X5" s="104"/>
      <c r="Y5" s="104" t="s">
        <v>174</v>
      </c>
      <c r="Z5" s="104"/>
      <c r="AA5" s="104"/>
      <c r="AB5" s="104"/>
      <c r="AC5" s="104" t="s">
        <v>175</v>
      </c>
      <c r="AD5" s="104"/>
      <c r="AE5" s="104"/>
      <c r="AF5" s="104"/>
      <c r="AG5" s="104" t="s">
        <v>189</v>
      </c>
      <c r="AH5" s="104"/>
      <c r="AI5" s="104"/>
      <c r="AJ5" s="104"/>
      <c r="AK5" s="104" t="s">
        <v>190</v>
      </c>
      <c r="AL5" s="104"/>
      <c r="AM5" s="104"/>
      <c r="AN5" s="104"/>
      <c r="AO5" s="104" t="s">
        <v>191</v>
      </c>
      <c r="AP5" s="104"/>
      <c r="AQ5" s="104"/>
      <c r="AR5" s="104"/>
      <c r="AS5" s="104" t="s">
        <v>192</v>
      </c>
      <c r="AT5" s="104"/>
      <c r="AU5" s="104"/>
      <c r="AV5" s="104"/>
      <c r="AW5" s="104" t="s">
        <v>193</v>
      </c>
      <c r="AX5" s="104"/>
      <c r="AY5" s="104"/>
      <c r="AZ5" s="104"/>
    </row>
    <row r="6" spans="1:52" ht="15.75" customHeight="1" x14ac:dyDescent="0.25">
      <c r="A6" s="112"/>
      <c r="B6" s="112"/>
      <c r="C6" s="112"/>
      <c r="D6" s="112"/>
      <c r="E6" s="117"/>
      <c r="F6" s="118"/>
      <c r="G6" s="118"/>
      <c r="H6" s="119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</row>
    <row r="7" spans="1:52" x14ac:dyDescent="0.25">
      <c r="A7" s="112"/>
      <c r="B7" s="112"/>
      <c r="C7" s="112"/>
      <c r="D7" s="112"/>
      <c r="E7" s="120" t="s">
        <v>1</v>
      </c>
      <c r="F7" s="106" t="s">
        <v>3</v>
      </c>
      <c r="G7" s="107"/>
      <c r="H7" s="108"/>
      <c r="I7" s="102" t="s">
        <v>1</v>
      </c>
      <c r="J7" s="103" t="s">
        <v>3</v>
      </c>
      <c r="K7" s="103"/>
      <c r="L7" s="103"/>
      <c r="M7" s="102" t="s">
        <v>1</v>
      </c>
      <c r="N7" s="103" t="s">
        <v>3</v>
      </c>
      <c r="O7" s="103"/>
      <c r="P7" s="103"/>
      <c r="Q7" s="102" t="s">
        <v>1</v>
      </c>
      <c r="R7" s="103" t="s">
        <v>3</v>
      </c>
      <c r="S7" s="103"/>
      <c r="T7" s="103"/>
      <c r="U7" s="102" t="s">
        <v>1</v>
      </c>
      <c r="V7" s="103" t="s">
        <v>3</v>
      </c>
      <c r="W7" s="103"/>
      <c r="X7" s="103"/>
      <c r="Y7" s="102" t="s">
        <v>1</v>
      </c>
      <c r="Z7" s="103" t="s">
        <v>3</v>
      </c>
      <c r="AA7" s="103"/>
      <c r="AB7" s="103"/>
      <c r="AC7" s="102" t="s">
        <v>1</v>
      </c>
      <c r="AD7" s="103" t="s">
        <v>3</v>
      </c>
      <c r="AE7" s="103"/>
      <c r="AF7" s="103"/>
      <c r="AG7" s="102" t="s">
        <v>1</v>
      </c>
      <c r="AH7" s="103" t="s">
        <v>3</v>
      </c>
      <c r="AI7" s="103"/>
      <c r="AJ7" s="103"/>
      <c r="AK7" s="102" t="s">
        <v>1</v>
      </c>
      <c r="AL7" s="103" t="s">
        <v>3</v>
      </c>
      <c r="AM7" s="103"/>
      <c r="AN7" s="103"/>
      <c r="AO7" s="102" t="s">
        <v>1</v>
      </c>
      <c r="AP7" s="103" t="s">
        <v>3</v>
      </c>
      <c r="AQ7" s="103"/>
      <c r="AR7" s="103"/>
      <c r="AS7" s="102" t="s">
        <v>1</v>
      </c>
      <c r="AT7" s="103" t="s">
        <v>3</v>
      </c>
      <c r="AU7" s="103"/>
      <c r="AV7" s="103"/>
      <c r="AW7" s="102" t="s">
        <v>1</v>
      </c>
      <c r="AX7" s="103" t="s">
        <v>3</v>
      </c>
      <c r="AY7" s="103"/>
      <c r="AZ7" s="103"/>
    </row>
    <row r="8" spans="1:52" s="71" customFormat="1" ht="55.5" customHeight="1" x14ac:dyDescent="0.25">
      <c r="A8" s="113"/>
      <c r="B8" s="113"/>
      <c r="C8" s="113"/>
      <c r="D8" s="113"/>
      <c r="E8" s="121"/>
      <c r="F8" s="70" t="s">
        <v>25</v>
      </c>
      <c r="G8" s="70" t="s">
        <v>26</v>
      </c>
      <c r="H8" s="70" t="s">
        <v>27</v>
      </c>
      <c r="I8" s="102"/>
      <c r="J8" s="70" t="s">
        <v>25</v>
      </c>
      <c r="K8" s="70" t="s">
        <v>26</v>
      </c>
      <c r="L8" s="70" t="s">
        <v>27</v>
      </c>
      <c r="M8" s="102"/>
      <c r="N8" s="70" t="s">
        <v>25</v>
      </c>
      <c r="O8" s="70" t="s">
        <v>26</v>
      </c>
      <c r="P8" s="70" t="s">
        <v>27</v>
      </c>
      <c r="Q8" s="102"/>
      <c r="R8" s="70" t="s">
        <v>25</v>
      </c>
      <c r="S8" s="70" t="s">
        <v>26</v>
      </c>
      <c r="T8" s="70" t="s">
        <v>27</v>
      </c>
      <c r="U8" s="102"/>
      <c r="V8" s="70" t="s">
        <v>25</v>
      </c>
      <c r="W8" s="70" t="s">
        <v>26</v>
      </c>
      <c r="X8" s="70" t="s">
        <v>27</v>
      </c>
      <c r="Y8" s="102"/>
      <c r="Z8" s="70" t="s">
        <v>25</v>
      </c>
      <c r="AA8" s="70" t="s">
        <v>26</v>
      </c>
      <c r="AB8" s="70" t="s">
        <v>27</v>
      </c>
      <c r="AC8" s="102"/>
      <c r="AD8" s="70" t="s">
        <v>25</v>
      </c>
      <c r="AE8" s="70" t="s">
        <v>26</v>
      </c>
      <c r="AF8" s="70" t="s">
        <v>27</v>
      </c>
      <c r="AG8" s="102"/>
      <c r="AH8" s="70" t="s">
        <v>25</v>
      </c>
      <c r="AI8" s="70" t="s">
        <v>26</v>
      </c>
      <c r="AJ8" s="70" t="s">
        <v>27</v>
      </c>
      <c r="AK8" s="102"/>
      <c r="AL8" s="70" t="s">
        <v>25</v>
      </c>
      <c r="AM8" s="70" t="s">
        <v>26</v>
      </c>
      <c r="AN8" s="70" t="s">
        <v>27</v>
      </c>
      <c r="AO8" s="102"/>
      <c r="AP8" s="70" t="s">
        <v>25</v>
      </c>
      <c r="AQ8" s="70" t="s">
        <v>26</v>
      </c>
      <c r="AR8" s="70" t="s">
        <v>27</v>
      </c>
      <c r="AS8" s="102"/>
      <c r="AT8" s="70" t="s">
        <v>25</v>
      </c>
      <c r="AU8" s="70" t="s">
        <v>26</v>
      </c>
      <c r="AV8" s="70" t="s">
        <v>27</v>
      </c>
      <c r="AW8" s="102"/>
      <c r="AX8" s="70" t="s">
        <v>25</v>
      </c>
      <c r="AY8" s="70" t="s">
        <v>26</v>
      </c>
      <c r="AZ8" s="70" t="s">
        <v>27</v>
      </c>
    </row>
    <row r="9" spans="1:52" s="73" customFormat="1" x14ac:dyDescent="0.25">
      <c r="A9" s="72">
        <v>1</v>
      </c>
      <c r="B9" s="72">
        <v>2</v>
      </c>
      <c r="C9" s="72">
        <v>3</v>
      </c>
      <c r="D9" s="72">
        <v>4</v>
      </c>
      <c r="E9" s="72">
        <v>5</v>
      </c>
      <c r="F9" s="72">
        <v>6</v>
      </c>
      <c r="G9" s="72">
        <v>7</v>
      </c>
      <c r="H9" s="72">
        <v>8</v>
      </c>
      <c r="I9" s="72">
        <v>9</v>
      </c>
      <c r="J9" s="72">
        <v>10</v>
      </c>
      <c r="K9" s="72">
        <v>11</v>
      </c>
      <c r="L9" s="72">
        <v>12</v>
      </c>
      <c r="M9" s="72">
        <v>13</v>
      </c>
      <c r="N9" s="72">
        <v>14</v>
      </c>
      <c r="O9" s="72">
        <v>15</v>
      </c>
      <c r="P9" s="72">
        <v>16</v>
      </c>
      <c r="Q9" s="72">
        <v>17</v>
      </c>
      <c r="R9" s="72">
        <v>18</v>
      </c>
      <c r="S9" s="72">
        <v>19</v>
      </c>
      <c r="T9" s="72">
        <v>20</v>
      </c>
      <c r="U9" s="72">
        <v>21</v>
      </c>
      <c r="V9" s="72">
        <v>22</v>
      </c>
      <c r="W9" s="72">
        <v>23</v>
      </c>
      <c r="X9" s="72">
        <v>24</v>
      </c>
      <c r="Y9" s="72">
        <v>25</v>
      </c>
      <c r="Z9" s="72">
        <v>26</v>
      </c>
      <c r="AA9" s="72">
        <v>27</v>
      </c>
      <c r="AB9" s="72">
        <v>28</v>
      </c>
      <c r="AC9" s="72">
        <v>29</v>
      </c>
      <c r="AD9" s="72">
        <v>30</v>
      </c>
      <c r="AE9" s="72">
        <v>31</v>
      </c>
      <c r="AF9" s="72">
        <v>32</v>
      </c>
      <c r="AG9" s="72">
        <v>33</v>
      </c>
      <c r="AH9" s="72">
        <v>34</v>
      </c>
      <c r="AI9" s="72">
        <v>35</v>
      </c>
      <c r="AJ9" s="72">
        <v>36</v>
      </c>
      <c r="AK9" s="72">
        <v>37</v>
      </c>
      <c r="AL9" s="72">
        <v>38</v>
      </c>
      <c r="AM9" s="72">
        <v>39</v>
      </c>
      <c r="AN9" s="72">
        <v>40</v>
      </c>
      <c r="AO9" s="72">
        <v>41</v>
      </c>
      <c r="AP9" s="72">
        <v>42</v>
      </c>
      <c r="AQ9" s="72">
        <v>43</v>
      </c>
      <c r="AR9" s="72">
        <v>44</v>
      </c>
      <c r="AS9" s="72">
        <v>45</v>
      </c>
      <c r="AT9" s="72">
        <v>46</v>
      </c>
      <c r="AU9" s="72">
        <v>47</v>
      </c>
      <c r="AV9" s="72">
        <v>48</v>
      </c>
      <c r="AW9" s="72">
        <v>49</v>
      </c>
      <c r="AX9" s="72">
        <v>50</v>
      </c>
      <c r="AY9" s="72">
        <v>51</v>
      </c>
      <c r="AZ9" s="72">
        <v>52</v>
      </c>
    </row>
    <row r="10" spans="1:52" s="73" customFormat="1" ht="26.25" customHeight="1" outlineLevel="1" x14ac:dyDescent="0.25">
      <c r="A10" s="72"/>
      <c r="B10" s="109" t="s">
        <v>176</v>
      </c>
      <c r="C10" s="109"/>
      <c r="D10" s="109"/>
      <c r="E10" s="74">
        <f>E11+E15</f>
        <v>16500</v>
      </c>
      <c r="F10" s="74">
        <f t="shared" ref="F10:AF10" si="0">F11+F15</f>
        <v>0</v>
      </c>
      <c r="G10" s="74">
        <f t="shared" si="0"/>
        <v>16500</v>
      </c>
      <c r="H10" s="74">
        <f t="shared" si="0"/>
        <v>0</v>
      </c>
      <c r="I10" s="74">
        <f t="shared" si="0"/>
        <v>1500</v>
      </c>
      <c r="J10" s="74">
        <f t="shared" si="0"/>
        <v>0</v>
      </c>
      <c r="K10" s="74">
        <f t="shared" si="0"/>
        <v>1500</v>
      </c>
      <c r="L10" s="74">
        <f t="shared" si="0"/>
        <v>0</v>
      </c>
      <c r="M10" s="74">
        <f t="shared" si="0"/>
        <v>1500</v>
      </c>
      <c r="N10" s="74">
        <f t="shared" si="0"/>
        <v>0</v>
      </c>
      <c r="O10" s="74">
        <f t="shared" si="0"/>
        <v>1500</v>
      </c>
      <c r="P10" s="74">
        <f t="shared" si="0"/>
        <v>0</v>
      </c>
      <c r="Q10" s="74">
        <f t="shared" si="0"/>
        <v>1500</v>
      </c>
      <c r="R10" s="74">
        <f t="shared" si="0"/>
        <v>0</v>
      </c>
      <c r="S10" s="74">
        <f t="shared" si="0"/>
        <v>1500</v>
      </c>
      <c r="T10" s="74">
        <f t="shared" si="0"/>
        <v>0</v>
      </c>
      <c r="U10" s="74">
        <f t="shared" si="0"/>
        <v>1500</v>
      </c>
      <c r="V10" s="74">
        <f t="shared" si="0"/>
        <v>0</v>
      </c>
      <c r="W10" s="74">
        <f t="shared" si="0"/>
        <v>1500</v>
      </c>
      <c r="X10" s="74">
        <f t="shared" si="0"/>
        <v>0</v>
      </c>
      <c r="Y10" s="74">
        <f t="shared" si="0"/>
        <v>1500</v>
      </c>
      <c r="Z10" s="74">
        <f t="shared" si="0"/>
        <v>0</v>
      </c>
      <c r="AA10" s="74">
        <f t="shared" si="0"/>
        <v>1500</v>
      </c>
      <c r="AB10" s="74">
        <f t="shared" si="0"/>
        <v>0</v>
      </c>
      <c r="AC10" s="74">
        <f t="shared" si="0"/>
        <v>1500</v>
      </c>
      <c r="AD10" s="74">
        <f t="shared" si="0"/>
        <v>0</v>
      </c>
      <c r="AE10" s="74">
        <f t="shared" si="0"/>
        <v>1500</v>
      </c>
      <c r="AF10" s="74">
        <f t="shared" si="0"/>
        <v>0</v>
      </c>
      <c r="AG10" s="74">
        <f t="shared" ref="AG10:AZ10" si="1">AG11+AG15</f>
        <v>1500</v>
      </c>
      <c r="AH10" s="74">
        <f t="shared" si="1"/>
        <v>0</v>
      </c>
      <c r="AI10" s="74">
        <f t="shared" si="1"/>
        <v>1500</v>
      </c>
      <c r="AJ10" s="74">
        <f t="shared" si="1"/>
        <v>0</v>
      </c>
      <c r="AK10" s="74">
        <f t="shared" si="1"/>
        <v>1500</v>
      </c>
      <c r="AL10" s="74">
        <f t="shared" si="1"/>
        <v>0</v>
      </c>
      <c r="AM10" s="74">
        <f t="shared" si="1"/>
        <v>1500</v>
      </c>
      <c r="AN10" s="74">
        <f t="shared" si="1"/>
        <v>0</v>
      </c>
      <c r="AO10" s="74">
        <f t="shared" si="1"/>
        <v>1500</v>
      </c>
      <c r="AP10" s="74">
        <f t="shared" si="1"/>
        <v>0</v>
      </c>
      <c r="AQ10" s="74">
        <f t="shared" si="1"/>
        <v>1500</v>
      </c>
      <c r="AR10" s="74">
        <f t="shared" si="1"/>
        <v>0</v>
      </c>
      <c r="AS10" s="74">
        <f t="shared" si="1"/>
        <v>1500</v>
      </c>
      <c r="AT10" s="74">
        <f t="shared" si="1"/>
        <v>0</v>
      </c>
      <c r="AU10" s="74">
        <f t="shared" si="1"/>
        <v>1500</v>
      </c>
      <c r="AV10" s="74">
        <f t="shared" si="1"/>
        <v>0</v>
      </c>
      <c r="AW10" s="74">
        <f t="shared" si="1"/>
        <v>1500</v>
      </c>
      <c r="AX10" s="74">
        <f t="shared" si="1"/>
        <v>0</v>
      </c>
      <c r="AY10" s="74">
        <f t="shared" si="1"/>
        <v>1500</v>
      </c>
      <c r="AZ10" s="74">
        <f t="shared" si="1"/>
        <v>0</v>
      </c>
    </row>
    <row r="11" spans="1:52" s="73" customFormat="1" ht="47.25" customHeight="1" outlineLevel="2" x14ac:dyDescent="0.25">
      <c r="A11" s="72" t="s">
        <v>177</v>
      </c>
      <c r="B11" s="105" t="s">
        <v>185</v>
      </c>
      <c r="C11" s="105"/>
      <c r="D11" s="105"/>
      <c r="E11" s="74">
        <f t="shared" ref="E11:AF11" si="2">SUM(E12:E14)</f>
        <v>12650</v>
      </c>
      <c r="F11" s="74">
        <f t="shared" si="2"/>
        <v>0</v>
      </c>
      <c r="G11" s="74">
        <f t="shared" si="2"/>
        <v>12650</v>
      </c>
      <c r="H11" s="74">
        <f t="shared" si="2"/>
        <v>0</v>
      </c>
      <c r="I11" s="74">
        <f t="shared" si="2"/>
        <v>1150</v>
      </c>
      <c r="J11" s="74">
        <f t="shared" si="2"/>
        <v>0</v>
      </c>
      <c r="K11" s="74">
        <f t="shared" si="2"/>
        <v>1150</v>
      </c>
      <c r="L11" s="74">
        <f t="shared" si="2"/>
        <v>0</v>
      </c>
      <c r="M11" s="74">
        <f t="shared" si="2"/>
        <v>1150</v>
      </c>
      <c r="N11" s="74">
        <f t="shared" si="2"/>
        <v>0</v>
      </c>
      <c r="O11" s="74">
        <f t="shared" si="2"/>
        <v>1150</v>
      </c>
      <c r="P11" s="74">
        <f t="shared" si="2"/>
        <v>0</v>
      </c>
      <c r="Q11" s="74">
        <f t="shared" si="2"/>
        <v>1150</v>
      </c>
      <c r="R11" s="74">
        <f t="shared" si="2"/>
        <v>0</v>
      </c>
      <c r="S11" s="74">
        <f t="shared" si="2"/>
        <v>1150</v>
      </c>
      <c r="T11" s="74">
        <f t="shared" si="2"/>
        <v>0</v>
      </c>
      <c r="U11" s="74">
        <f t="shared" si="2"/>
        <v>1150</v>
      </c>
      <c r="V11" s="74">
        <f t="shared" si="2"/>
        <v>0</v>
      </c>
      <c r="W11" s="74">
        <f t="shared" si="2"/>
        <v>1150</v>
      </c>
      <c r="X11" s="74">
        <f t="shared" si="2"/>
        <v>0</v>
      </c>
      <c r="Y11" s="74">
        <f t="shared" si="2"/>
        <v>1150</v>
      </c>
      <c r="Z11" s="74">
        <f t="shared" si="2"/>
        <v>0</v>
      </c>
      <c r="AA11" s="74">
        <f t="shared" si="2"/>
        <v>1150</v>
      </c>
      <c r="AB11" s="74">
        <f t="shared" si="2"/>
        <v>0</v>
      </c>
      <c r="AC11" s="74">
        <f t="shared" si="2"/>
        <v>1150</v>
      </c>
      <c r="AD11" s="74">
        <f t="shared" si="2"/>
        <v>0</v>
      </c>
      <c r="AE11" s="74">
        <f t="shared" si="2"/>
        <v>1150</v>
      </c>
      <c r="AF11" s="74">
        <f t="shared" si="2"/>
        <v>0</v>
      </c>
      <c r="AG11" s="74">
        <f t="shared" ref="AG11" si="3">SUM(AG12:AG14)</f>
        <v>1150</v>
      </c>
      <c r="AH11" s="74">
        <f t="shared" ref="AH11" si="4">SUM(AH12:AH14)</f>
        <v>0</v>
      </c>
      <c r="AI11" s="74">
        <f t="shared" ref="AI11" si="5">SUM(AI12:AI14)</f>
        <v>1150</v>
      </c>
      <c r="AJ11" s="74">
        <f t="shared" ref="AJ11" si="6">SUM(AJ12:AJ14)</f>
        <v>0</v>
      </c>
      <c r="AK11" s="74">
        <f t="shared" ref="AK11" si="7">SUM(AK12:AK14)</f>
        <v>1150</v>
      </c>
      <c r="AL11" s="74">
        <f t="shared" ref="AL11" si="8">SUM(AL12:AL14)</f>
        <v>0</v>
      </c>
      <c r="AM11" s="74">
        <f t="shared" ref="AM11" si="9">SUM(AM12:AM14)</f>
        <v>1150</v>
      </c>
      <c r="AN11" s="74">
        <f t="shared" ref="AN11" si="10">SUM(AN12:AN14)</f>
        <v>0</v>
      </c>
      <c r="AO11" s="74">
        <f t="shared" ref="AO11" si="11">SUM(AO12:AO14)</f>
        <v>1150</v>
      </c>
      <c r="AP11" s="74">
        <f t="shared" ref="AP11" si="12">SUM(AP12:AP14)</f>
        <v>0</v>
      </c>
      <c r="AQ11" s="74">
        <f t="shared" ref="AQ11" si="13">SUM(AQ12:AQ14)</f>
        <v>1150</v>
      </c>
      <c r="AR11" s="74">
        <f t="shared" ref="AR11" si="14">SUM(AR12:AR14)</f>
        <v>0</v>
      </c>
      <c r="AS11" s="74">
        <f t="shared" ref="AS11" si="15">SUM(AS12:AS14)</f>
        <v>1150</v>
      </c>
      <c r="AT11" s="74">
        <f t="shared" ref="AT11" si="16">SUM(AT12:AT14)</f>
        <v>0</v>
      </c>
      <c r="AU11" s="74">
        <f t="shared" ref="AU11" si="17">SUM(AU12:AU14)</f>
        <v>1150</v>
      </c>
      <c r="AV11" s="74">
        <f t="shared" ref="AV11" si="18">SUM(AV12:AV14)</f>
        <v>0</v>
      </c>
      <c r="AW11" s="74">
        <f t="shared" ref="AW11" si="19">SUM(AW12:AW14)</f>
        <v>1150</v>
      </c>
      <c r="AX11" s="74">
        <f t="shared" ref="AX11" si="20">SUM(AX12:AX14)</f>
        <v>0</v>
      </c>
      <c r="AY11" s="74">
        <f t="shared" ref="AY11" si="21">SUM(AY12:AY14)</f>
        <v>1150</v>
      </c>
      <c r="AZ11" s="74">
        <f t="shared" ref="AZ11" si="22">SUM(AZ12:AZ14)</f>
        <v>0</v>
      </c>
    </row>
    <row r="12" spans="1:52" ht="120.75" customHeight="1" outlineLevel="3" x14ac:dyDescent="0.25">
      <c r="A12" s="79" t="s">
        <v>178</v>
      </c>
      <c r="B12" s="80" t="s">
        <v>184</v>
      </c>
      <c r="C12" s="78" t="s">
        <v>60</v>
      </c>
      <c r="D12" s="78" t="s">
        <v>60</v>
      </c>
      <c r="E12" s="75">
        <f t="shared" ref="E12:E14" si="23">SUM(F12:H12)</f>
        <v>5500</v>
      </c>
      <c r="F12" s="76">
        <f>J12+N12+R12+V12+Z12+AD12+AH12+AL12+AP12+AT12+AX12</f>
        <v>0</v>
      </c>
      <c r="G12" s="76">
        <f>K12+O12+S12+W12+AA12+AE12+AI12+AM12+AQ12+AU12+AY12</f>
        <v>5500</v>
      </c>
      <c r="H12" s="76">
        <f>L12+P12+T12+X12+AB12+AF12+AJ12+AN12+AR12+AV12+AZ12</f>
        <v>0</v>
      </c>
      <c r="I12" s="74">
        <f>SUM(J12:L12)</f>
        <v>500</v>
      </c>
      <c r="J12" s="77">
        <v>0</v>
      </c>
      <c r="K12" s="81">
        <v>500</v>
      </c>
      <c r="L12" s="77">
        <v>0</v>
      </c>
      <c r="M12" s="74">
        <f>SUM(N12:P12)</f>
        <v>500</v>
      </c>
      <c r="N12" s="77">
        <v>0</v>
      </c>
      <c r="O12" s="81">
        <v>500</v>
      </c>
      <c r="P12" s="77">
        <v>0</v>
      </c>
      <c r="Q12" s="74">
        <f>SUM(R12:T12)</f>
        <v>500</v>
      </c>
      <c r="R12" s="77">
        <v>0</v>
      </c>
      <c r="S12" s="81">
        <v>500</v>
      </c>
      <c r="T12" s="77">
        <v>0</v>
      </c>
      <c r="U12" s="74">
        <f>SUM(V12:X12)</f>
        <v>500</v>
      </c>
      <c r="V12" s="77">
        <v>0</v>
      </c>
      <c r="W12" s="81">
        <v>500</v>
      </c>
      <c r="X12" s="77">
        <v>0</v>
      </c>
      <c r="Y12" s="74">
        <f>SUM(Z12:AB12)</f>
        <v>500</v>
      </c>
      <c r="Z12" s="77">
        <v>0</v>
      </c>
      <c r="AA12" s="81">
        <v>500</v>
      </c>
      <c r="AB12" s="77">
        <v>0</v>
      </c>
      <c r="AC12" s="74">
        <f>SUM(AD12:AF12)</f>
        <v>500</v>
      </c>
      <c r="AD12" s="77">
        <v>0</v>
      </c>
      <c r="AE12" s="81">
        <v>500</v>
      </c>
      <c r="AF12" s="77">
        <v>0</v>
      </c>
      <c r="AG12" s="74">
        <f>SUM(AH12:AJ12)</f>
        <v>500</v>
      </c>
      <c r="AH12" s="77">
        <v>0</v>
      </c>
      <c r="AI12" s="81">
        <v>500</v>
      </c>
      <c r="AJ12" s="77">
        <v>0</v>
      </c>
      <c r="AK12" s="74">
        <f>SUM(AL12:AN12)</f>
        <v>500</v>
      </c>
      <c r="AL12" s="77">
        <v>0</v>
      </c>
      <c r="AM12" s="81">
        <v>500</v>
      </c>
      <c r="AN12" s="77">
        <v>0</v>
      </c>
      <c r="AO12" s="74">
        <f>SUM(AP12:AR12)</f>
        <v>500</v>
      </c>
      <c r="AP12" s="77">
        <v>0</v>
      </c>
      <c r="AQ12" s="81">
        <v>500</v>
      </c>
      <c r="AR12" s="77">
        <v>0</v>
      </c>
      <c r="AS12" s="74">
        <f>SUM(AT12:AV12)</f>
        <v>500</v>
      </c>
      <c r="AT12" s="77">
        <v>0</v>
      </c>
      <c r="AU12" s="81">
        <v>500</v>
      </c>
      <c r="AV12" s="77">
        <v>0</v>
      </c>
      <c r="AW12" s="74">
        <f>SUM(AX12:AZ12)</f>
        <v>500</v>
      </c>
      <c r="AX12" s="77">
        <v>0</v>
      </c>
      <c r="AY12" s="81">
        <v>500</v>
      </c>
      <c r="AZ12" s="77">
        <v>0</v>
      </c>
    </row>
    <row r="13" spans="1:52" ht="102.75" customHeight="1" outlineLevel="3" x14ac:dyDescent="0.25">
      <c r="A13" s="79" t="s">
        <v>179</v>
      </c>
      <c r="B13" s="80" t="s">
        <v>206</v>
      </c>
      <c r="C13" s="78" t="s">
        <v>60</v>
      </c>
      <c r="D13" s="78" t="s">
        <v>60</v>
      </c>
      <c r="E13" s="75">
        <f t="shared" si="23"/>
        <v>1650</v>
      </c>
      <c r="F13" s="76">
        <f t="shared" ref="F13:F14" si="24">J13+N13+R13+V13+Z13+AD13+AH13+AL13+AP13+AT13+AX13</f>
        <v>0</v>
      </c>
      <c r="G13" s="76">
        <f t="shared" ref="G13:G14" si="25">K13+O13+S13+W13+AA13+AE13+AI13+AM13+AQ13+AU13+AY13</f>
        <v>1650</v>
      </c>
      <c r="H13" s="76">
        <f t="shared" ref="H13:H14" si="26">L13+P13+T13+X13+AB13+AF13+AJ13+AN13+AR13+AV13+AZ13</f>
        <v>0</v>
      </c>
      <c r="I13" s="74">
        <f>SUM(J13:L13)</f>
        <v>150</v>
      </c>
      <c r="J13" s="77">
        <v>0</v>
      </c>
      <c r="K13" s="81">
        <v>150</v>
      </c>
      <c r="L13" s="77">
        <v>0</v>
      </c>
      <c r="M13" s="74">
        <f>SUM(N13:P13)</f>
        <v>150</v>
      </c>
      <c r="N13" s="77">
        <v>0</v>
      </c>
      <c r="O13" s="81">
        <v>150</v>
      </c>
      <c r="P13" s="77">
        <v>0</v>
      </c>
      <c r="Q13" s="74">
        <f>SUM(R13:T13)</f>
        <v>150</v>
      </c>
      <c r="R13" s="77">
        <v>0</v>
      </c>
      <c r="S13" s="81">
        <v>150</v>
      </c>
      <c r="T13" s="77">
        <v>0</v>
      </c>
      <c r="U13" s="74">
        <f>SUM(V13:X13)</f>
        <v>150</v>
      </c>
      <c r="V13" s="77">
        <v>0</v>
      </c>
      <c r="W13" s="81">
        <v>150</v>
      </c>
      <c r="X13" s="77">
        <v>0</v>
      </c>
      <c r="Y13" s="74">
        <f>SUM(Z13:AB13)</f>
        <v>150</v>
      </c>
      <c r="Z13" s="77">
        <v>0</v>
      </c>
      <c r="AA13" s="81">
        <v>150</v>
      </c>
      <c r="AB13" s="77">
        <v>0</v>
      </c>
      <c r="AC13" s="74">
        <f>SUM(AD13:AF13)</f>
        <v>150</v>
      </c>
      <c r="AD13" s="77">
        <v>0</v>
      </c>
      <c r="AE13" s="81">
        <v>150</v>
      </c>
      <c r="AF13" s="77">
        <v>0</v>
      </c>
      <c r="AG13" s="74">
        <f>SUM(AH13:AJ13)</f>
        <v>150</v>
      </c>
      <c r="AH13" s="77">
        <v>0</v>
      </c>
      <c r="AI13" s="81">
        <v>150</v>
      </c>
      <c r="AJ13" s="77">
        <v>0</v>
      </c>
      <c r="AK13" s="74">
        <f>SUM(AL13:AN13)</f>
        <v>150</v>
      </c>
      <c r="AL13" s="77">
        <v>0</v>
      </c>
      <c r="AM13" s="81">
        <v>150</v>
      </c>
      <c r="AN13" s="77">
        <v>0</v>
      </c>
      <c r="AO13" s="74">
        <f>SUM(AP13:AR13)</f>
        <v>150</v>
      </c>
      <c r="AP13" s="77">
        <v>0</v>
      </c>
      <c r="AQ13" s="81">
        <v>150</v>
      </c>
      <c r="AR13" s="77">
        <v>0</v>
      </c>
      <c r="AS13" s="74">
        <f>SUM(AT13:AV13)</f>
        <v>150</v>
      </c>
      <c r="AT13" s="77">
        <v>0</v>
      </c>
      <c r="AU13" s="81">
        <v>150</v>
      </c>
      <c r="AV13" s="77">
        <v>0</v>
      </c>
      <c r="AW13" s="74">
        <f>SUM(AX13:AZ13)</f>
        <v>150</v>
      </c>
      <c r="AX13" s="77">
        <v>0</v>
      </c>
      <c r="AY13" s="81">
        <v>150</v>
      </c>
      <c r="AZ13" s="77">
        <v>0</v>
      </c>
    </row>
    <row r="14" spans="1:52" ht="83.25" customHeight="1" outlineLevel="3" x14ac:dyDescent="0.25">
      <c r="A14" s="79" t="s">
        <v>180</v>
      </c>
      <c r="B14" s="80" t="s">
        <v>207</v>
      </c>
      <c r="C14" s="78" t="s">
        <v>60</v>
      </c>
      <c r="D14" s="78" t="s">
        <v>60</v>
      </c>
      <c r="E14" s="75">
        <f t="shared" si="23"/>
        <v>5500</v>
      </c>
      <c r="F14" s="76">
        <f t="shared" si="24"/>
        <v>0</v>
      </c>
      <c r="G14" s="76">
        <f t="shared" si="25"/>
        <v>5500</v>
      </c>
      <c r="H14" s="76">
        <f t="shared" si="26"/>
        <v>0</v>
      </c>
      <c r="I14" s="74">
        <f>K14</f>
        <v>500</v>
      </c>
      <c r="J14" s="77">
        <v>0</v>
      </c>
      <c r="K14" s="81">
        <v>500</v>
      </c>
      <c r="L14" s="77">
        <v>0</v>
      </c>
      <c r="M14" s="74">
        <f>O14</f>
        <v>500</v>
      </c>
      <c r="N14" s="77">
        <v>0</v>
      </c>
      <c r="O14" s="81">
        <v>500</v>
      </c>
      <c r="P14" s="77">
        <v>0</v>
      </c>
      <c r="Q14" s="74">
        <f>S14</f>
        <v>500</v>
      </c>
      <c r="R14" s="77">
        <v>0</v>
      </c>
      <c r="S14" s="81">
        <v>500</v>
      </c>
      <c r="T14" s="77">
        <v>0</v>
      </c>
      <c r="U14" s="74">
        <f>W14</f>
        <v>500</v>
      </c>
      <c r="V14" s="77">
        <v>0</v>
      </c>
      <c r="W14" s="81">
        <v>500</v>
      </c>
      <c r="X14" s="77">
        <v>0</v>
      </c>
      <c r="Y14" s="74">
        <f>AA14</f>
        <v>500</v>
      </c>
      <c r="Z14" s="77">
        <v>0</v>
      </c>
      <c r="AA14" s="81">
        <v>500</v>
      </c>
      <c r="AB14" s="77">
        <v>0</v>
      </c>
      <c r="AC14" s="74">
        <f>AE14</f>
        <v>500</v>
      </c>
      <c r="AD14" s="77">
        <v>0</v>
      </c>
      <c r="AE14" s="81">
        <v>500</v>
      </c>
      <c r="AF14" s="77">
        <v>0</v>
      </c>
      <c r="AG14" s="74">
        <f>AI14</f>
        <v>500</v>
      </c>
      <c r="AH14" s="77">
        <v>0</v>
      </c>
      <c r="AI14" s="81">
        <v>500</v>
      </c>
      <c r="AJ14" s="77">
        <v>0</v>
      </c>
      <c r="AK14" s="74">
        <f>AM14</f>
        <v>500</v>
      </c>
      <c r="AL14" s="77">
        <v>0</v>
      </c>
      <c r="AM14" s="81">
        <v>500</v>
      </c>
      <c r="AN14" s="77">
        <v>0</v>
      </c>
      <c r="AO14" s="74">
        <f>AQ14</f>
        <v>500</v>
      </c>
      <c r="AP14" s="77">
        <v>0</v>
      </c>
      <c r="AQ14" s="81">
        <v>500</v>
      </c>
      <c r="AR14" s="77">
        <v>0</v>
      </c>
      <c r="AS14" s="74">
        <f>AU14</f>
        <v>500</v>
      </c>
      <c r="AT14" s="77">
        <v>0</v>
      </c>
      <c r="AU14" s="81">
        <v>500</v>
      </c>
      <c r="AV14" s="77">
        <v>0</v>
      </c>
      <c r="AW14" s="74">
        <f>AY14</f>
        <v>500</v>
      </c>
      <c r="AX14" s="77">
        <v>0</v>
      </c>
      <c r="AY14" s="81">
        <v>500</v>
      </c>
      <c r="AZ14" s="77">
        <v>0</v>
      </c>
    </row>
    <row r="15" spans="1:52" s="73" customFormat="1" ht="47.25" customHeight="1" outlineLevel="2" x14ac:dyDescent="0.25">
      <c r="A15" s="72" t="s">
        <v>181</v>
      </c>
      <c r="B15" s="105" t="s">
        <v>186</v>
      </c>
      <c r="C15" s="105"/>
      <c r="D15" s="105"/>
      <c r="E15" s="74">
        <f>E16</f>
        <v>3850</v>
      </c>
      <c r="F15" s="74">
        <f t="shared" ref="F15:AZ15" si="27">F16</f>
        <v>0</v>
      </c>
      <c r="G15" s="74">
        <f t="shared" si="27"/>
        <v>3850</v>
      </c>
      <c r="H15" s="74">
        <f t="shared" si="27"/>
        <v>0</v>
      </c>
      <c r="I15" s="74">
        <f t="shared" si="27"/>
        <v>350</v>
      </c>
      <c r="J15" s="74">
        <f t="shared" si="27"/>
        <v>0</v>
      </c>
      <c r="K15" s="74">
        <f t="shared" si="27"/>
        <v>350</v>
      </c>
      <c r="L15" s="74">
        <f t="shared" si="27"/>
        <v>0</v>
      </c>
      <c r="M15" s="74">
        <f t="shared" si="27"/>
        <v>350</v>
      </c>
      <c r="N15" s="74">
        <f t="shared" si="27"/>
        <v>0</v>
      </c>
      <c r="O15" s="74">
        <f t="shared" si="27"/>
        <v>350</v>
      </c>
      <c r="P15" s="74">
        <f t="shared" si="27"/>
        <v>0</v>
      </c>
      <c r="Q15" s="74">
        <f t="shared" si="27"/>
        <v>350</v>
      </c>
      <c r="R15" s="74">
        <f t="shared" si="27"/>
        <v>0</v>
      </c>
      <c r="S15" s="74">
        <f t="shared" si="27"/>
        <v>350</v>
      </c>
      <c r="T15" s="74">
        <f t="shared" si="27"/>
        <v>0</v>
      </c>
      <c r="U15" s="74">
        <f t="shared" si="27"/>
        <v>350</v>
      </c>
      <c r="V15" s="74">
        <f t="shared" si="27"/>
        <v>0</v>
      </c>
      <c r="W15" s="74">
        <f t="shared" si="27"/>
        <v>350</v>
      </c>
      <c r="X15" s="74">
        <f t="shared" si="27"/>
        <v>0</v>
      </c>
      <c r="Y15" s="74">
        <f t="shared" si="27"/>
        <v>350</v>
      </c>
      <c r="Z15" s="74">
        <f t="shared" si="27"/>
        <v>0</v>
      </c>
      <c r="AA15" s="74">
        <f t="shared" si="27"/>
        <v>350</v>
      </c>
      <c r="AB15" s="74">
        <f t="shared" si="27"/>
        <v>0</v>
      </c>
      <c r="AC15" s="74">
        <f t="shared" si="27"/>
        <v>350</v>
      </c>
      <c r="AD15" s="74">
        <f t="shared" si="27"/>
        <v>0</v>
      </c>
      <c r="AE15" s="74">
        <f t="shared" si="27"/>
        <v>350</v>
      </c>
      <c r="AF15" s="74">
        <f t="shared" si="27"/>
        <v>0</v>
      </c>
      <c r="AG15" s="74">
        <f t="shared" si="27"/>
        <v>350</v>
      </c>
      <c r="AH15" s="74">
        <f t="shared" si="27"/>
        <v>0</v>
      </c>
      <c r="AI15" s="74">
        <f t="shared" si="27"/>
        <v>350</v>
      </c>
      <c r="AJ15" s="74">
        <f t="shared" si="27"/>
        <v>0</v>
      </c>
      <c r="AK15" s="74">
        <f t="shared" si="27"/>
        <v>350</v>
      </c>
      <c r="AL15" s="74">
        <f t="shared" si="27"/>
        <v>0</v>
      </c>
      <c r="AM15" s="74">
        <f t="shared" si="27"/>
        <v>350</v>
      </c>
      <c r="AN15" s="74">
        <f t="shared" si="27"/>
        <v>0</v>
      </c>
      <c r="AO15" s="74">
        <f t="shared" si="27"/>
        <v>350</v>
      </c>
      <c r="AP15" s="74">
        <f t="shared" si="27"/>
        <v>0</v>
      </c>
      <c r="AQ15" s="74">
        <f t="shared" si="27"/>
        <v>350</v>
      </c>
      <c r="AR15" s="74">
        <f t="shared" si="27"/>
        <v>0</v>
      </c>
      <c r="AS15" s="74">
        <f t="shared" si="27"/>
        <v>350</v>
      </c>
      <c r="AT15" s="74">
        <f t="shared" si="27"/>
        <v>0</v>
      </c>
      <c r="AU15" s="74">
        <f t="shared" si="27"/>
        <v>350</v>
      </c>
      <c r="AV15" s="74">
        <f t="shared" si="27"/>
        <v>0</v>
      </c>
      <c r="AW15" s="74">
        <f t="shared" si="27"/>
        <v>350</v>
      </c>
      <c r="AX15" s="74">
        <f t="shared" si="27"/>
        <v>0</v>
      </c>
      <c r="AY15" s="74">
        <f t="shared" si="27"/>
        <v>350</v>
      </c>
      <c r="AZ15" s="74">
        <f t="shared" si="27"/>
        <v>0</v>
      </c>
    </row>
    <row r="16" spans="1:52" ht="188.25" customHeight="1" outlineLevel="3" x14ac:dyDescent="0.25">
      <c r="A16" s="79" t="s">
        <v>182</v>
      </c>
      <c r="B16" s="80" t="s">
        <v>208</v>
      </c>
      <c r="C16" s="78" t="s">
        <v>60</v>
      </c>
      <c r="D16" s="78" t="s">
        <v>60</v>
      </c>
      <c r="E16" s="75">
        <f t="shared" ref="E16" si="28">SUM(F16:H16)</f>
        <v>3850</v>
      </c>
      <c r="F16" s="76">
        <f t="shared" ref="F16" si="29">J16+N16+R16+V16+Z16+AD16+AH16+AL16+AP16+AT16+AX16</f>
        <v>0</v>
      </c>
      <c r="G16" s="76">
        <f t="shared" ref="G16" si="30">K16+O16+S16+W16+AA16+AE16+AI16+AM16+AQ16+AU16+AY16</f>
        <v>3850</v>
      </c>
      <c r="H16" s="76">
        <f t="shared" ref="H16" si="31">L16+P16+T16+X16+AB16+AF16+AJ16+AN16+AR16+AV16+AZ16</f>
        <v>0</v>
      </c>
      <c r="I16" s="74">
        <f>SUM(J16:L16)</f>
        <v>350</v>
      </c>
      <c r="J16" s="77">
        <v>0</v>
      </c>
      <c r="K16" s="82">
        <v>350</v>
      </c>
      <c r="L16" s="83">
        <v>0</v>
      </c>
      <c r="M16" s="74">
        <f>SUM(N16:P16)</f>
        <v>350</v>
      </c>
      <c r="N16" s="77">
        <v>0</v>
      </c>
      <c r="O16" s="82">
        <v>350</v>
      </c>
      <c r="P16" s="83">
        <v>0</v>
      </c>
      <c r="Q16" s="74">
        <f>SUM(R16:T16)</f>
        <v>350</v>
      </c>
      <c r="R16" s="77">
        <v>0</v>
      </c>
      <c r="S16" s="82">
        <v>350</v>
      </c>
      <c r="T16" s="83">
        <v>0</v>
      </c>
      <c r="U16" s="74">
        <f>SUM(V16:X16)</f>
        <v>350</v>
      </c>
      <c r="V16" s="77">
        <v>0</v>
      </c>
      <c r="W16" s="82">
        <v>350</v>
      </c>
      <c r="X16" s="83">
        <v>0</v>
      </c>
      <c r="Y16" s="74">
        <f>SUM(Z16:AB16)</f>
        <v>350</v>
      </c>
      <c r="Z16" s="77">
        <v>0</v>
      </c>
      <c r="AA16" s="82">
        <v>350</v>
      </c>
      <c r="AB16" s="83">
        <v>0</v>
      </c>
      <c r="AC16" s="74">
        <f>SUM(AD16:AF16)</f>
        <v>350</v>
      </c>
      <c r="AD16" s="77">
        <v>0</v>
      </c>
      <c r="AE16" s="82">
        <v>350</v>
      </c>
      <c r="AF16" s="83">
        <v>0</v>
      </c>
      <c r="AG16" s="74">
        <f>SUM(AH16:AJ16)</f>
        <v>350</v>
      </c>
      <c r="AH16" s="77">
        <v>0</v>
      </c>
      <c r="AI16" s="82">
        <v>350</v>
      </c>
      <c r="AJ16" s="83">
        <v>0</v>
      </c>
      <c r="AK16" s="74">
        <f>SUM(AL16:AN16)</f>
        <v>350</v>
      </c>
      <c r="AL16" s="77">
        <v>0</v>
      </c>
      <c r="AM16" s="82">
        <v>350</v>
      </c>
      <c r="AN16" s="83">
        <v>0</v>
      </c>
      <c r="AO16" s="74">
        <f>SUM(AP16:AR16)</f>
        <v>350</v>
      </c>
      <c r="AP16" s="77">
        <v>0</v>
      </c>
      <c r="AQ16" s="82">
        <v>350</v>
      </c>
      <c r="AR16" s="83">
        <v>0</v>
      </c>
      <c r="AS16" s="74">
        <f>SUM(AT16:AV16)</f>
        <v>350</v>
      </c>
      <c r="AT16" s="77">
        <v>0</v>
      </c>
      <c r="AU16" s="82">
        <v>350</v>
      </c>
      <c r="AV16" s="83">
        <v>0</v>
      </c>
      <c r="AW16" s="74">
        <f>SUM(AX16:AZ16)</f>
        <v>350</v>
      </c>
      <c r="AX16" s="77">
        <v>0</v>
      </c>
      <c r="AY16" s="82">
        <v>350</v>
      </c>
      <c r="AZ16" s="83">
        <v>0</v>
      </c>
    </row>
    <row r="21" spans="5:52" x14ac:dyDescent="0.25"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</row>
  </sheetData>
  <autoFilter ref="A5:H8">
    <filterColumn colId="4" showButton="0"/>
    <filterColumn colId="5" showButton="0"/>
    <filterColumn colId="6" showButton="0"/>
  </autoFilter>
  <dataConsolidate/>
  <mergeCells count="46">
    <mergeCell ref="A5:A8"/>
    <mergeCell ref="B5:B8"/>
    <mergeCell ref="C5:C8"/>
    <mergeCell ref="D5:D8"/>
    <mergeCell ref="E5:H6"/>
    <mergeCell ref="E7:E8"/>
    <mergeCell ref="Y5:AB6"/>
    <mergeCell ref="AC5:AF6"/>
    <mergeCell ref="B10:D10"/>
    <mergeCell ref="B11:D11"/>
    <mergeCell ref="B3:J3"/>
    <mergeCell ref="AC7:AC8"/>
    <mergeCell ref="Z7:AB7"/>
    <mergeCell ref="V7:X7"/>
    <mergeCell ref="I5:L6"/>
    <mergeCell ref="M5:P6"/>
    <mergeCell ref="Q5:T6"/>
    <mergeCell ref="U5:X6"/>
    <mergeCell ref="I7:I8"/>
    <mergeCell ref="J7:L7"/>
    <mergeCell ref="N7:P7"/>
    <mergeCell ref="R7:T7"/>
    <mergeCell ref="AL7:AN7"/>
    <mergeCell ref="B15:D15"/>
    <mergeCell ref="M7:M8"/>
    <mergeCell ref="Q7:Q8"/>
    <mergeCell ref="U7:U8"/>
    <mergeCell ref="Y7:Y8"/>
    <mergeCell ref="F7:H7"/>
    <mergeCell ref="AD7:AF7"/>
    <mergeCell ref="I2:L2"/>
    <mergeCell ref="H1:L1"/>
    <mergeCell ref="AW7:AW8"/>
    <mergeCell ref="AT7:AV7"/>
    <mergeCell ref="AX7:AZ7"/>
    <mergeCell ref="AS5:AV6"/>
    <mergeCell ref="AW5:AZ6"/>
    <mergeCell ref="AP7:AR7"/>
    <mergeCell ref="AG5:AJ6"/>
    <mergeCell ref="AK5:AN6"/>
    <mergeCell ref="AO5:AR6"/>
    <mergeCell ref="AS7:AS8"/>
    <mergeCell ref="AG7:AG8"/>
    <mergeCell ref="AK7:AK8"/>
    <mergeCell ref="AO7:AO8"/>
    <mergeCell ref="AH7:AJ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3" fitToWidth="0" orientation="landscape" r:id="rId1"/>
  <colBreaks count="3" manualBreakCount="3">
    <brk id="12" max="15" man="1"/>
    <brk id="28" max="15" man="1"/>
    <brk id="44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22" t="s">
        <v>71</v>
      </c>
      <c r="P1" s="122"/>
      <c r="Q1" s="122"/>
      <c r="R1" s="122"/>
      <c r="S1" s="122"/>
      <c r="T1" s="122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23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123"/>
      <c r="C7" s="25" t="s">
        <v>60</v>
      </c>
      <c r="D7" s="123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123"/>
      <c r="C8" s="25" t="s">
        <v>6</v>
      </c>
      <c r="D8" s="123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123"/>
      <c r="C9" s="25" t="s">
        <v>62</v>
      </c>
      <c r="D9" s="123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23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123"/>
      <c r="C11" s="25" t="s">
        <v>60</v>
      </c>
      <c r="D11" s="123" t="s">
        <v>87</v>
      </c>
      <c r="E11" s="123" t="s">
        <v>88</v>
      </c>
      <c r="F11" s="124" t="s">
        <v>84</v>
      </c>
      <c r="G11" s="124">
        <f>(M11+M12+M13+M14)/M10*100</f>
        <v>100</v>
      </c>
      <c r="H11" s="125">
        <v>100</v>
      </c>
      <c r="I11" s="125">
        <v>100</v>
      </c>
      <c r="J11" s="31"/>
      <c r="K11" s="125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123"/>
      <c r="C12" s="25" t="s">
        <v>6</v>
      </c>
      <c r="D12" s="123"/>
      <c r="E12" s="123"/>
      <c r="F12" s="124"/>
      <c r="G12" s="124"/>
      <c r="H12" s="126"/>
      <c r="I12" s="126"/>
      <c r="J12" s="32"/>
      <c r="K12" s="126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123"/>
      <c r="C13" s="25" t="s">
        <v>62</v>
      </c>
      <c r="D13" s="123"/>
      <c r="E13" s="123"/>
      <c r="F13" s="124"/>
      <c r="G13" s="124"/>
      <c r="H13" s="126"/>
      <c r="I13" s="126"/>
      <c r="J13" s="32"/>
      <c r="K13" s="126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123"/>
      <c r="C14" s="25" t="s">
        <v>61</v>
      </c>
      <c r="D14" s="123"/>
      <c r="E14" s="123"/>
      <c r="F14" s="124"/>
      <c r="G14" s="124"/>
      <c r="H14" s="127"/>
      <c r="I14" s="127"/>
      <c r="J14" s="33"/>
      <c r="K14" s="127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23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123"/>
      <c r="C16" s="25" t="s">
        <v>60</v>
      </c>
      <c r="D16" s="128" t="s">
        <v>90</v>
      </c>
      <c r="E16" s="123" t="s">
        <v>91</v>
      </c>
      <c r="F16" s="123"/>
      <c r="G16" s="131">
        <f>M15/50*100</f>
        <v>30</v>
      </c>
      <c r="H16" s="131">
        <f>N15/43*100</f>
        <v>39.534883720930232</v>
      </c>
      <c r="I16" s="131">
        <f>O15/43*100</f>
        <v>34.883720930232556</v>
      </c>
      <c r="J16" s="34"/>
      <c r="K16" s="131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3" t="s">
        <v>92</v>
      </c>
      <c r="V16" s="123"/>
      <c r="W16" s="123"/>
      <c r="X16" s="123"/>
    </row>
    <row r="17" spans="1:25" ht="27" customHeight="1" outlineLevel="3" x14ac:dyDescent="0.25">
      <c r="A17" s="24" t="s">
        <v>40</v>
      </c>
      <c r="B17" s="123"/>
      <c r="C17" s="25" t="s">
        <v>6</v>
      </c>
      <c r="D17" s="129"/>
      <c r="E17" s="123"/>
      <c r="F17" s="124"/>
      <c r="G17" s="132"/>
      <c r="H17" s="132"/>
      <c r="I17" s="132"/>
      <c r="J17" s="35"/>
      <c r="K17" s="132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3"/>
      <c r="V17" s="123"/>
      <c r="W17" s="123"/>
      <c r="X17" s="123"/>
    </row>
    <row r="18" spans="1:25" ht="40.5" customHeight="1" outlineLevel="3" x14ac:dyDescent="0.25">
      <c r="A18" s="24" t="s">
        <v>41</v>
      </c>
      <c r="B18" s="123"/>
      <c r="C18" s="25" t="s">
        <v>62</v>
      </c>
      <c r="D18" s="129"/>
      <c r="E18" s="123"/>
      <c r="F18" s="124"/>
      <c r="G18" s="132"/>
      <c r="H18" s="132"/>
      <c r="I18" s="132"/>
      <c r="J18" s="35"/>
      <c r="K18" s="132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3"/>
      <c r="V18" s="123"/>
      <c r="W18" s="123"/>
      <c r="X18" s="123"/>
    </row>
    <row r="19" spans="1:25" ht="27.75" customHeight="1" outlineLevel="3" x14ac:dyDescent="0.25">
      <c r="A19" s="24" t="s">
        <v>42</v>
      </c>
      <c r="B19" s="123"/>
      <c r="C19" s="36" t="s">
        <v>61</v>
      </c>
      <c r="D19" s="129"/>
      <c r="E19" s="123"/>
      <c r="F19" s="124"/>
      <c r="G19" s="133"/>
      <c r="H19" s="133"/>
      <c r="I19" s="133"/>
      <c r="J19" s="37"/>
      <c r="K19" s="133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3"/>
      <c r="V19" s="123"/>
      <c r="W19" s="123"/>
      <c r="X19" s="123"/>
    </row>
    <row r="20" spans="1:25" ht="147.75" customHeight="1" outlineLevel="3" x14ac:dyDescent="0.25">
      <c r="A20" s="24"/>
      <c r="B20" s="123"/>
      <c r="C20" s="38"/>
      <c r="D20" s="130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4" t="s">
        <v>94</v>
      </c>
      <c r="V20" s="135"/>
      <c r="W20" s="135"/>
      <c r="X20" s="135"/>
    </row>
    <row r="21" spans="1:25" ht="22.5" customHeight="1" outlineLevel="3" x14ac:dyDescent="0.25">
      <c r="A21" s="24" t="s">
        <v>39</v>
      </c>
      <c r="B21" s="123"/>
      <c r="C21" s="25" t="s">
        <v>60</v>
      </c>
      <c r="D21" s="40"/>
      <c r="E21" s="123" t="s">
        <v>91</v>
      </c>
      <c r="F21" s="123"/>
      <c r="G21" s="131">
        <f>M20/50*100</f>
        <v>2</v>
      </c>
      <c r="H21" s="131">
        <f>N20/43*100</f>
        <v>2.3255813953488373</v>
      </c>
      <c r="I21" s="34"/>
      <c r="J21" s="34"/>
      <c r="K21" s="131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3" t="s">
        <v>92</v>
      </c>
      <c r="V21" s="123"/>
      <c r="W21" s="123"/>
      <c r="X21" s="123"/>
    </row>
    <row r="22" spans="1:25" ht="27" customHeight="1" outlineLevel="3" x14ac:dyDescent="0.25">
      <c r="A22" s="24" t="s">
        <v>40</v>
      </c>
      <c r="B22" s="123"/>
      <c r="C22" s="25" t="s">
        <v>6</v>
      </c>
      <c r="D22" s="40"/>
      <c r="E22" s="123"/>
      <c r="F22" s="124"/>
      <c r="G22" s="132"/>
      <c r="H22" s="132"/>
      <c r="I22" s="35"/>
      <c r="J22" s="35"/>
      <c r="K22" s="132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3"/>
      <c r="V22" s="123"/>
      <c r="W22" s="123"/>
      <c r="X22" s="123"/>
    </row>
    <row r="23" spans="1:25" ht="40.5" customHeight="1" outlineLevel="3" x14ac:dyDescent="0.25">
      <c r="A23" s="24" t="s">
        <v>41</v>
      </c>
      <c r="B23" s="123"/>
      <c r="C23" s="25" t="s">
        <v>62</v>
      </c>
      <c r="D23" s="40"/>
      <c r="E23" s="123"/>
      <c r="F23" s="124"/>
      <c r="G23" s="132"/>
      <c r="H23" s="132"/>
      <c r="I23" s="35"/>
      <c r="J23" s="35"/>
      <c r="K23" s="132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3"/>
      <c r="V23" s="123"/>
      <c r="W23" s="123"/>
      <c r="X23" s="123"/>
    </row>
    <row r="24" spans="1:25" ht="27.75" customHeight="1" outlineLevel="3" x14ac:dyDescent="0.25">
      <c r="A24" s="24" t="s">
        <v>42</v>
      </c>
      <c r="B24" s="123"/>
      <c r="C24" s="36" t="s">
        <v>61</v>
      </c>
      <c r="D24" s="40"/>
      <c r="E24" s="123"/>
      <c r="F24" s="124"/>
      <c r="G24" s="133"/>
      <c r="H24" s="133"/>
      <c r="I24" s="37"/>
      <c r="J24" s="37"/>
      <c r="K24" s="133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3"/>
      <c r="V24" s="123"/>
      <c r="W24" s="123"/>
      <c r="X24" s="123"/>
    </row>
    <row r="25" spans="1:25" s="41" customFormat="1" ht="47.25" customHeight="1" outlineLevel="2" x14ac:dyDescent="0.25">
      <c r="A25" s="18" t="s">
        <v>53</v>
      </c>
      <c r="B25" s="123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123"/>
      <c r="C26" s="42" t="s">
        <v>59</v>
      </c>
      <c r="D26" s="123" t="s">
        <v>96</v>
      </c>
      <c r="E26" s="142" t="s">
        <v>97</v>
      </c>
      <c r="F26" s="124" t="s">
        <v>84</v>
      </c>
      <c r="G26" s="124">
        <v>100</v>
      </c>
      <c r="H26" s="125">
        <v>100</v>
      </c>
      <c r="I26" s="31"/>
      <c r="J26" s="31"/>
      <c r="K26" s="125">
        <v>100</v>
      </c>
      <c r="L26" s="124"/>
      <c r="M26" s="124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123"/>
      <c r="C27" s="25" t="s">
        <v>54</v>
      </c>
      <c r="D27" s="123"/>
      <c r="E27" s="142"/>
      <c r="F27" s="124"/>
      <c r="G27" s="124"/>
      <c r="H27" s="127"/>
      <c r="I27" s="33"/>
      <c r="J27" s="33"/>
      <c r="K27" s="127"/>
      <c r="L27" s="124"/>
      <c r="M27" s="124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123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8" t="s">
        <v>101</v>
      </c>
      <c r="V28" s="139"/>
      <c r="W28" s="139"/>
      <c r="X28" s="139"/>
    </row>
    <row r="29" spans="1:25" s="20" customFormat="1" ht="47.25" customHeight="1" outlineLevel="1" x14ac:dyDescent="0.25">
      <c r="A29" s="43">
        <v>2</v>
      </c>
      <c r="B29" s="128" t="s">
        <v>102</v>
      </c>
      <c r="C29" s="44" t="s">
        <v>31</v>
      </c>
      <c r="D29" s="128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29"/>
      <c r="C30" s="46" t="s">
        <v>158</v>
      </c>
      <c r="D30" s="129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29"/>
      <c r="C31" s="46" t="s">
        <v>159</v>
      </c>
      <c r="D31" s="129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0" t="s">
        <v>165</v>
      </c>
      <c r="V31" s="141"/>
      <c r="W31" s="141"/>
      <c r="X31" s="141"/>
    </row>
    <row r="32" spans="1:25" s="45" customFormat="1" ht="60.75" thickBot="1" x14ac:dyDescent="0.3">
      <c r="B32" s="129"/>
      <c r="C32" s="46" t="s">
        <v>160</v>
      </c>
      <c r="D32" s="129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0" t="s">
        <v>163</v>
      </c>
      <c r="V32" s="141"/>
      <c r="W32" s="141"/>
      <c r="X32" s="141"/>
      <c r="Y32" s="45" t="s">
        <v>164</v>
      </c>
    </row>
    <row r="33" spans="1:27" ht="45" outlineLevel="3" x14ac:dyDescent="0.25">
      <c r="A33" s="24" t="s">
        <v>43</v>
      </c>
      <c r="B33" s="129"/>
      <c r="C33" s="25" t="s">
        <v>104</v>
      </c>
      <c r="D33" s="129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8" t="s">
        <v>107</v>
      </c>
      <c r="V33" s="139"/>
      <c r="W33" s="139"/>
      <c r="X33" s="139"/>
    </row>
    <row r="34" spans="1:27" ht="60" outlineLevel="3" x14ac:dyDescent="0.25">
      <c r="A34" s="24" t="s">
        <v>44</v>
      </c>
      <c r="B34" s="129"/>
      <c r="C34" s="25" t="s">
        <v>16</v>
      </c>
      <c r="D34" s="129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129"/>
      <c r="C35" s="25" t="s">
        <v>111</v>
      </c>
      <c r="D35" s="129"/>
      <c r="E35" s="128" t="s">
        <v>112</v>
      </c>
      <c r="F35" s="125" t="s">
        <v>113</v>
      </c>
      <c r="G35" s="125">
        <v>6</v>
      </c>
      <c r="H35" s="125">
        <v>1</v>
      </c>
      <c r="I35" s="31"/>
      <c r="J35" s="31"/>
      <c r="K35" s="125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6" t="s">
        <v>114</v>
      </c>
      <c r="V35" s="137"/>
      <c r="W35" s="137"/>
      <c r="X35" s="137"/>
      <c r="Y35" s="137" t="s">
        <v>168</v>
      </c>
      <c r="Z35" s="137"/>
      <c r="AA35" s="137"/>
    </row>
    <row r="36" spans="1:27" ht="60" outlineLevel="3" x14ac:dyDescent="0.25">
      <c r="A36" s="24"/>
      <c r="B36" s="130"/>
      <c r="C36" s="25" t="s">
        <v>115</v>
      </c>
      <c r="D36" s="130"/>
      <c r="E36" s="130"/>
      <c r="F36" s="127"/>
      <c r="G36" s="127"/>
      <c r="H36" s="127"/>
      <c r="I36" s="33"/>
      <c r="J36" s="33"/>
      <c r="K36" s="127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3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123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123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3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123"/>
      <c r="C41" s="143" t="s">
        <v>9</v>
      </c>
      <c r="D41" s="144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3"/>
      <c r="C42" s="143"/>
      <c r="D42" s="144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123"/>
      <c r="C43" s="2" t="s">
        <v>10</v>
      </c>
      <c r="D43" s="145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123"/>
      <c r="C44" s="143" t="s">
        <v>68</v>
      </c>
      <c r="D44" s="145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3"/>
      <c r="C45" s="143"/>
      <c r="D45" s="145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25" t="s">
        <v>50</v>
      </c>
      <c r="B46" s="123"/>
      <c r="C46" s="143" t="s">
        <v>69</v>
      </c>
      <c r="D46" s="145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27"/>
      <c r="B47" s="123"/>
      <c r="C47" s="143"/>
      <c r="D47" s="145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8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29"/>
      <c r="C49" s="2" t="s">
        <v>63</v>
      </c>
      <c r="D49" s="128" t="s">
        <v>136</v>
      </c>
      <c r="E49" s="123" t="s">
        <v>137</v>
      </c>
      <c r="F49" s="124" t="s">
        <v>138</v>
      </c>
      <c r="G49" s="124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29"/>
      <c r="C50" s="2" t="s">
        <v>64</v>
      </c>
      <c r="D50" s="129"/>
      <c r="E50" s="123"/>
      <c r="F50" s="124"/>
      <c r="G50" s="124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29"/>
      <c r="C51" s="2" t="s">
        <v>65</v>
      </c>
      <c r="D51" s="129"/>
      <c r="E51" s="123"/>
      <c r="F51" s="124"/>
      <c r="G51" s="124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29"/>
      <c r="C52" s="2" t="s">
        <v>66</v>
      </c>
      <c r="D52" s="129"/>
      <c r="E52" s="123"/>
      <c r="F52" s="124"/>
      <c r="G52" s="124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29"/>
      <c r="C53" s="2" t="s">
        <v>67</v>
      </c>
      <c r="D53" s="130"/>
      <c r="E53" s="123"/>
      <c r="F53" s="124"/>
      <c r="G53" s="124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29"/>
      <c r="C54" s="3" t="s">
        <v>139</v>
      </c>
      <c r="D54" s="128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29"/>
      <c r="C55" s="1" t="s">
        <v>140</v>
      </c>
      <c r="D55" s="129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30"/>
      <c r="C56" s="1" t="s">
        <v>143</v>
      </c>
      <c r="D56" s="130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123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46" t="s">
        <v>28</v>
      </c>
      <c r="B58" s="123"/>
      <c r="C58" s="147" t="s">
        <v>147</v>
      </c>
      <c r="D58" s="123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46"/>
      <c r="B59" s="123"/>
      <c r="C59" s="147"/>
      <c r="D59" s="123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123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123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расчет!Заголовки_для_печати</vt:lpstr>
      <vt:lpstr>'Приложение 1'!Область_печати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2025-03-23T11:12:22Z</dcterms:modified>
</cp:coreProperties>
</file>